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B\Rice\Announcements\2025\021925\"/>
    </mc:Choice>
  </mc:AlternateContent>
  <xr:revisionPtr revIDLastSave="0" documentId="13_ncr:1_{039C08E1-473B-445A-AB54-34F6EFF97AF8}" xr6:coauthVersionLast="47" xr6:coauthVersionMax="47" xr10:uidLastSave="{00000000-0000-0000-0000-000000000000}"/>
  <bookViews>
    <workbookView xWindow="-96" yWindow="0" windowWidth="11712" windowHeight="12336" tabRatio="348" xr2:uid="{00000000-000D-0000-FFFF-FFFF00000000}"/>
  </bookViews>
  <sheets>
    <sheet name="Current" sheetId="25" r:id="rId1"/>
    <sheet name="2023-24" sheetId="24" r:id="rId2"/>
    <sheet name="2022-23" sheetId="23" r:id="rId3"/>
    <sheet name="2021-22" sheetId="22" r:id="rId4"/>
    <sheet name="2020-21" sheetId="19" r:id="rId5"/>
    <sheet name="2019-20" sheetId="20" r:id="rId6"/>
    <sheet name="2018-19" sheetId="18" r:id="rId7"/>
    <sheet name="2017-18" sheetId="17" r:id="rId8"/>
    <sheet name="2016-17" sheetId="14" r:id="rId9"/>
    <sheet name="2015-16" sheetId="13" r:id="rId10"/>
    <sheet name="2014-15" sheetId="12" r:id="rId11"/>
    <sheet name="2013-14" sheetId="11" r:id="rId12"/>
    <sheet name="2011-12" sheetId="10" r:id="rId13"/>
    <sheet name="2010-11" sheetId="9" r:id="rId14"/>
    <sheet name="2009-10" sheetId="8" r:id="rId15"/>
    <sheet name="2008-9" sheetId="7" r:id="rId16"/>
    <sheet name="2007-8" sheetId="1" r:id="rId17"/>
    <sheet name="2006-7" sheetId="3" r:id="rId18"/>
    <sheet name="2004-5" sheetId="4" r:id="rId19"/>
    <sheet name="2002-3" sheetId="5" r:id="rId20"/>
    <sheet name="2001-2" sheetId="6" r:id="rId21"/>
  </sheets>
  <definedNames>
    <definedName name="_xlnm.Print_Area" localSheetId="16">'2007-8'!$B$1:$N$59</definedName>
    <definedName name="_xlnm.Print_Area" localSheetId="8">'2016-17'!$A$38:$I$58</definedName>
    <definedName name="_xlnm.Print_Titles" localSheetId="16">'2007-8'!$1:$16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5" l="1"/>
  <c r="C35" i="25"/>
  <c r="E35" i="25"/>
  <c r="G35" i="25"/>
  <c r="I35" i="25"/>
  <c r="A34" i="25"/>
  <c r="C34" i="25"/>
  <c r="E34" i="25"/>
  <c r="G34" i="25"/>
  <c r="I34" i="25"/>
  <c r="A33" i="25"/>
  <c r="C33" i="25"/>
  <c r="E33" i="25"/>
  <c r="G33" i="25"/>
  <c r="I33" i="25"/>
  <c r="A32" i="25"/>
  <c r="C32" i="25"/>
  <c r="E32" i="25"/>
  <c r="G32" i="25"/>
  <c r="I32" i="25"/>
  <c r="A31" i="25"/>
  <c r="C31" i="25"/>
  <c r="E31" i="25"/>
  <c r="G31" i="25"/>
  <c r="I31" i="25"/>
  <c r="A30" i="25"/>
  <c r="C30" i="25"/>
  <c r="E30" i="25"/>
  <c r="G30" i="25"/>
  <c r="I30" i="25"/>
  <c r="C29" i="25"/>
  <c r="E29" i="25"/>
  <c r="G29" i="25"/>
  <c r="I29" i="25"/>
  <c r="A28" i="25"/>
  <c r="A29" i="25" s="1"/>
  <c r="C28" i="25"/>
  <c r="E28" i="25"/>
  <c r="G28" i="25"/>
  <c r="I28" i="25"/>
  <c r="A27" i="25"/>
  <c r="C27" i="25"/>
  <c r="E27" i="25"/>
  <c r="G27" i="25"/>
  <c r="I27" i="25"/>
  <c r="A26" i="25"/>
  <c r="C26" i="25"/>
  <c r="E26" i="25"/>
  <c r="G26" i="25"/>
  <c r="I26" i="25"/>
  <c r="A25" i="25"/>
  <c r="C25" i="25"/>
  <c r="E25" i="25"/>
  <c r="G25" i="25"/>
  <c r="I25" i="25"/>
  <c r="A24" i="25"/>
  <c r="C24" i="25"/>
  <c r="E24" i="25"/>
  <c r="G24" i="25"/>
  <c r="I24" i="25"/>
  <c r="A23" i="25"/>
  <c r="C23" i="25"/>
  <c r="E23" i="25"/>
  <c r="G23" i="25"/>
  <c r="I23" i="25"/>
  <c r="A22" i="25"/>
  <c r="C22" i="25"/>
  <c r="E22" i="25"/>
  <c r="G22" i="25"/>
  <c r="I22" i="25"/>
  <c r="A21" i="25"/>
  <c r="C21" i="25"/>
  <c r="E21" i="25"/>
  <c r="G21" i="25"/>
  <c r="I21" i="25"/>
  <c r="A20" i="25"/>
  <c r="C20" i="25"/>
  <c r="E20" i="25"/>
  <c r="G20" i="25"/>
  <c r="I20" i="25"/>
  <c r="C19" i="25"/>
  <c r="E19" i="25"/>
  <c r="G19" i="25"/>
  <c r="I19" i="25"/>
  <c r="C18" i="25"/>
  <c r="E18" i="25"/>
  <c r="G18" i="25"/>
  <c r="I18" i="25"/>
  <c r="C17" i="25"/>
  <c r="E17" i="25"/>
  <c r="G17" i="25"/>
  <c r="I17" i="25"/>
  <c r="A16" i="25"/>
  <c r="A17" i="25" s="1"/>
  <c r="A18" i="25" s="1"/>
  <c r="A19" i="25" s="1"/>
  <c r="C16" i="25"/>
  <c r="E16" i="25"/>
  <c r="G16" i="25"/>
  <c r="I16" i="25"/>
  <c r="A15" i="25"/>
  <c r="C15" i="25"/>
  <c r="E15" i="25"/>
  <c r="G15" i="25"/>
  <c r="I15" i="25"/>
  <c r="C14" i="25"/>
  <c r="E14" i="25"/>
  <c r="G14" i="25"/>
  <c r="I14" i="25"/>
  <c r="C13" i="25"/>
  <c r="E13" i="25"/>
  <c r="G13" i="25"/>
  <c r="I13" i="25"/>
  <c r="I7" i="25"/>
  <c r="E8" i="25"/>
  <c r="E9" i="25"/>
  <c r="E10" i="25"/>
  <c r="E11" i="25"/>
  <c r="E12" i="25"/>
  <c r="E7" i="25"/>
  <c r="G8" i="25"/>
  <c r="G9" i="25"/>
  <c r="G10" i="25"/>
  <c r="G11" i="25"/>
  <c r="G12" i="25"/>
  <c r="G7" i="25"/>
  <c r="C8" i="25"/>
  <c r="C9" i="25"/>
  <c r="C10" i="25"/>
  <c r="C11" i="25"/>
  <c r="C12" i="25"/>
  <c r="C7" i="25"/>
  <c r="A12" i="25"/>
  <c r="I12" i="25"/>
  <c r="A11" i="25"/>
  <c r="I11" i="25"/>
  <c r="I10" i="25"/>
  <c r="I9" i="25"/>
  <c r="I8" i="25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<sst xmlns="http://schemas.openxmlformats.org/spreadsheetml/2006/main" count="322" uniqueCount="18">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</sst>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35"/>
  <sheetViews>
    <sheetView tabSelected="1" workbookViewId="0">
      <selection activeCell="F32" sqref="F32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5">
      <c r="A7" s="16">
        <v>45511</v>
      </c>
      <c r="B7" s="2">
        <v>14.22</v>
      </c>
      <c r="C7" s="5">
        <f>IF(SUM(6.76,-B7)&lt;0,0,(SUM(6.76,-B7)))</f>
        <v>0</v>
      </c>
      <c r="D7" s="2">
        <v>15.39</v>
      </c>
      <c r="E7" s="5">
        <f>IF(SUM(6.99,-D7)&lt;0,0,(SUM(6.99,-D7)))</f>
        <v>0</v>
      </c>
      <c r="F7" s="2">
        <v>15.43</v>
      </c>
      <c r="G7" s="5">
        <f>IF(SUM(7.04,-F7)&lt;0,0,(SUM(7.04,-F7)))</f>
        <v>0</v>
      </c>
      <c r="H7" s="2">
        <v>15.69</v>
      </c>
      <c r="I7" s="5">
        <f>IF(SUM(7,-H7)&lt;0,0,(SUM(7,-H7)))</f>
        <v>0</v>
      </c>
    </row>
    <row r="8" spans="1:9" x14ac:dyDescent="0.25">
      <c r="A8" s="16">
        <v>45518</v>
      </c>
      <c r="B8" s="2">
        <v>13.96</v>
      </c>
      <c r="C8" s="5">
        <f t="shared" ref="C8:C12" si="0">IF(SUM(6.76,-B8)&lt;0,0,(SUM(6.76,-B8)))</f>
        <v>0</v>
      </c>
      <c r="D8" s="2">
        <v>14.77</v>
      </c>
      <c r="E8" s="5">
        <f t="shared" ref="E8:E12" si="1">IF(SUM(6.99,-D8)&lt;0,0,(SUM(6.99,-D8)))</f>
        <v>0</v>
      </c>
      <c r="F8" s="2">
        <v>15.14</v>
      </c>
      <c r="G8" s="5">
        <f t="shared" ref="G8:G12" si="2">IF(SUM(7.04,-F8)&lt;0,0,(SUM(7.04,-F8)))</f>
        <v>0</v>
      </c>
      <c r="H8" s="2">
        <v>15.42</v>
      </c>
      <c r="I8" s="5">
        <f t="shared" ref="I8" si="3">IF(SUM(7,-H8)&lt;0,0,(SUM(7,-H8)))</f>
        <v>0</v>
      </c>
    </row>
    <row r="9" spans="1:9" x14ac:dyDescent="0.25">
      <c r="A9" s="16">
        <v>45525</v>
      </c>
      <c r="B9" s="2">
        <v>13.89</v>
      </c>
      <c r="C9" s="5">
        <f t="shared" si="0"/>
        <v>0</v>
      </c>
      <c r="D9" s="2">
        <v>14.71</v>
      </c>
      <c r="E9" s="5">
        <f t="shared" si="1"/>
        <v>0</v>
      </c>
      <c r="F9" s="2">
        <v>15.07</v>
      </c>
      <c r="G9" s="5">
        <f t="shared" si="2"/>
        <v>0</v>
      </c>
      <c r="H9" s="2">
        <v>15.36</v>
      </c>
      <c r="I9" s="5">
        <f t="shared" ref="I9:I11" si="4">IF(SUM(7,-H9)&lt;0,0,(SUM(7,-H9)))</f>
        <v>0</v>
      </c>
    </row>
    <row r="10" spans="1:9" x14ac:dyDescent="0.25">
      <c r="A10" s="16">
        <v>45532</v>
      </c>
      <c r="B10" s="2">
        <v>13.87</v>
      </c>
      <c r="C10" s="5">
        <f t="shared" si="0"/>
        <v>0</v>
      </c>
      <c r="D10" s="2">
        <v>14.71</v>
      </c>
      <c r="E10" s="5">
        <f t="shared" si="1"/>
        <v>0</v>
      </c>
      <c r="F10" s="2">
        <v>15.04</v>
      </c>
      <c r="G10" s="5">
        <f t="shared" si="2"/>
        <v>0</v>
      </c>
      <c r="H10" s="2">
        <v>15.36</v>
      </c>
      <c r="I10" s="5">
        <f t="shared" si="4"/>
        <v>0</v>
      </c>
    </row>
    <row r="11" spans="1:9" ht="12.6" customHeight="1" x14ac:dyDescent="0.25">
      <c r="A11" s="16">
        <f>A10+7</f>
        <v>45539</v>
      </c>
      <c r="B11" s="2">
        <v>13.87</v>
      </c>
      <c r="C11" s="5">
        <f t="shared" si="0"/>
        <v>0</v>
      </c>
      <c r="D11" s="2">
        <v>14.71</v>
      </c>
      <c r="E11" s="5">
        <f t="shared" si="1"/>
        <v>0</v>
      </c>
      <c r="F11" s="2">
        <v>15.04</v>
      </c>
      <c r="G11" s="5">
        <f t="shared" si="2"/>
        <v>0</v>
      </c>
      <c r="H11" s="2">
        <v>15.36</v>
      </c>
      <c r="I11" s="5">
        <f t="shared" si="4"/>
        <v>0</v>
      </c>
    </row>
    <row r="12" spans="1:9" x14ac:dyDescent="0.25">
      <c r="A12" s="16">
        <f>A11+7</f>
        <v>45546</v>
      </c>
      <c r="B12" s="2">
        <v>13.58</v>
      </c>
      <c r="C12" s="5">
        <f t="shared" si="0"/>
        <v>0</v>
      </c>
      <c r="D12" s="2">
        <v>14.38</v>
      </c>
      <c r="E12" s="5">
        <f t="shared" si="1"/>
        <v>0</v>
      </c>
      <c r="F12" s="2">
        <v>14.72</v>
      </c>
      <c r="G12" s="5">
        <f t="shared" si="2"/>
        <v>0</v>
      </c>
      <c r="H12" s="2">
        <v>15.01</v>
      </c>
      <c r="I12" s="5">
        <f t="shared" ref="I12:I15" si="5">IF(SUM(7,-H12)&lt;0,0,(SUM(7,-H12)))</f>
        <v>0</v>
      </c>
    </row>
    <row r="13" spans="1:9" x14ac:dyDescent="0.25">
      <c r="A13" s="16">
        <v>45553</v>
      </c>
      <c r="B13" s="2">
        <v>13.41</v>
      </c>
      <c r="C13" s="5">
        <f t="shared" ref="C13:C18" si="6">IF(SUM(6.76,-B13)&lt;0,0,(SUM(6.76,-B13)))</f>
        <v>0</v>
      </c>
      <c r="D13" s="2">
        <v>14.2</v>
      </c>
      <c r="E13" s="5">
        <f t="shared" ref="E13:E18" si="7">IF(SUM(6.99,-D13)&lt;0,0,(SUM(6.99,-D13)))</f>
        <v>0</v>
      </c>
      <c r="F13" s="2">
        <v>14.54</v>
      </c>
      <c r="G13" s="5">
        <f t="shared" ref="G13:G18" si="8">IF(SUM(7.04,-F13)&lt;0,0,(SUM(7.04,-F13)))</f>
        <v>0</v>
      </c>
      <c r="H13" s="2">
        <v>14.82</v>
      </c>
      <c r="I13" s="5">
        <f t="shared" si="5"/>
        <v>0</v>
      </c>
    </row>
    <row r="14" spans="1:9" x14ac:dyDescent="0.25">
      <c r="A14" s="16">
        <v>45560</v>
      </c>
      <c r="B14" s="2">
        <v>13.6</v>
      </c>
      <c r="C14" s="5">
        <f t="shared" si="6"/>
        <v>0</v>
      </c>
      <c r="D14" s="2">
        <v>14.4</v>
      </c>
      <c r="E14" s="5">
        <f t="shared" si="7"/>
        <v>0</v>
      </c>
      <c r="F14" s="2">
        <v>14.75</v>
      </c>
      <c r="G14" s="5">
        <f t="shared" si="8"/>
        <v>0</v>
      </c>
      <c r="H14" s="2">
        <v>15.03</v>
      </c>
      <c r="I14" s="5">
        <f t="shared" si="5"/>
        <v>0</v>
      </c>
    </row>
    <row r="15" spans="1:9" x14ac:dyDescent="0.25">
      <c r="A15" s="16">
        <f t="shared" ref="A15:A35" si="9">A14+7</f>
        <v>45567</v>
      </c>
      <c r="B15" s="2">
        <v>13.33</v>
      </c>
      <c r="C15" s="5">
        <f t="shared" si="6"/>
        <v>0</v>
      </c>
      <c r="D15" s="2">
        <v>14.14</v>
      </c>
      <c r="E15" s="5">
        <f t="shared" si="7"/>
        <v>0</v>
      </c>
      <c r="F15" s="2">
        <v>14.45</v>
      </c>
      <c r="G15" s="5">
        <f t="shared" si="8"/>
        <v>0</v>
      </c>
      <c r="H15" s="2">
        <v>14.76</v>
      </c>
      <c r="I15" s="5">
        <f t="shared" si="5"/>
        <v>0</v>
      </c>
    </row>
    <row r="16" spans="1:9" x14ac:dyDescent="0.25">
      <c r="A16" s="16">
        <f t="shared" si="9"/>
        <v>45574</v>
      </c>
      <c r="B16" s="2">
        <v>12.91</v>
      </c>
      <c r="C16" s="5">
        <f t="shared" si="6"/>
        <v>0</v>
      </c>
      <c r="D16" s="2">
        <v>13.72</v>
      </c>
      <c r="E16" s="5">
        <f t="shared" si="7"/>
        <v>0</v>
      </c>
      <c r="F16" s="2">
        <v>13.99</v>
      </c>
      <c r="G16" s="5">
        <f t="shared" si="8"/>
        <v>0</v>
      </c>
      <c r="H16" s="2">
        <v>14.31</v>
      </c>
      <c r="I16" s="5">
        <f t="shared" ref="I16:I21" si="10">IF(SUM(7,-H16)&lt;0,0,(SUM(7,-H16)))</f>
        <v>0</v>
      </c>
    </row>
    <row r="17" spans="1:9" x14ac:dyDescent="0.25">
      <c r="A17" s="16">
        <f t="shared" si="9"/>
        <v>45581</v>
      </c>
      <c r="B17" s="2">
        <v>12.73</v>
      </c>
      <c r="C17" s="5">
        <f t="shared" si="6"/>
        <v>0</v>
      </c>
      <c r="D17" s="2">
        <v>13.54</v>
      </c>
      <c r="E17" s="5">
        <f t="shared" si="7"/>
        <v>0</v>
      </c>
      <c r="F17" s="2">
        <v>13.79</v>
      </c>
      <c r="G17" s="5">
        <f t="shared" si="8"/>
        <v>0</v>
      </c>
      <c r="H17" s="2">
        <v>14.12</v>
      </c>
      <c r="I17" s="5">
        <f t="shared" si="10"/>
        <v>0</v>
      </c>
    </row>
    <row r="18" spans="1:9" x14ac:dyDescent="0.25">
      <c r="A18" s="16">
        <f t="shared" si="9"/>
        <v>45588</v>
      </c>
      <c r="B18" s="2">
        <v>12.66</v>
      </c>
      <c r="C18" s="5">
        <f t="shared" si="6"/>
        <v>0</v>
      </c>
      <c r="D18" s="2">
        <v>13.47</v>
      </c>
      <c r="E18" s="5">
        <f t="shared" si="7"/>
        <v>0</v>
      </c>
      <c r="F18" s="2">
        <v>13.71</v>
      </c>
      <c r="G18" s="5">
        <f t="shared" si="8"/>
        <v>0</v>
      </c>
      <c r="H18" s="2">
        <v>14.05</v>
      </c>
      <c r="I18" s="5">
        <f t="shared" si="10"/>
        <v>0</v>
      </c>
    </row>
    <row r="19" spans="1:9" x14ac:dyDescent="0.25">
      <c r="A19" s="16">
        <f t="shared" si="9"/>
        <v>45595</v>
      </c>
      <c r="B19" s="2">
        <v>12.44</v>
      </c>
      <c r="C19" s="5">
        <f t="shared" ref="C19:C21" si="11">IF(SUM(6.76,-B19)&lt;0,0,(SUM(6.76,-B19)))</f>
        <v>0</v>
      </c>
      <c r="D19" s="2">
        <v>13.25</v>
      </c>
      <c r="E19" s="5">
        <f t="shared" ref="E19:E21" si="12">IF(SUM(6.99,-D19)&lt;0,0,(SUM(6.99,-D19)))</f>
        <v>0</v>
      </c>
      <c r="F19" s="2">
        <v>13.47</v>
      </c>
      <c r="G19" s="5">
        <f t="shared" ref="G19:G21" si="13">IF(SUM(7.04,-F19)&lt;0,0,(SUM(7.04,-F19)))</f>
        <v>0</v>
      </c>
      <c r="H19" s="2">
        <v>13.81</v>
      </c>
      <c r="I19" s="5">
        <f t="shared" si="10"/>
        <v>0</v>
      </c>
    </row>
    <row r="20" spans="1:9" x14ac:dyDescent="0.25">
      <c r="A20" s="16">
        <f t="shared" si="9"/>
        <v>45602</v>
      </c>
      <c r="B20" s="2">
        <v>12.29</v>
      </c>
      <c r="C20" s="5">
        <f t="shared" si="11"/>
        <v>0</v>
      </c>
      <c r="D20" s="2">
        <v>13.09</v>
      </c>
      <c r="E20" s="5">
        <f t="shared" si="12"/>
        <v>0</v>
      </c>
      <c r="F20" s="2">
        <v>13.31</v>
      </c>
      <c r="G20" s="5">
        <f t="shared" si="13"/>
        <v>0</v>
      </c>
      <c r="H20" s="2">
        <v>13.65</v>
      </c>
      <c r="I20" s="5">
        <f t="shared" si="10"/>
        <v>0</v>
      </c>
    </row>
    <row r="21" spans="1:9" x14ac:dyDescent="0.25">
      <c r="A21" s="16">
        <f t="shared" ref="A21" si="14">A20+7</f>
        <v>45609</v>
      </c>
      <c r="B21" s="2">
        <v>12.28</v>
      </c>
      <c r="C21" s="5">
        <f t="shared" si="11"/>
        <v>0</v>
      </c>
      <c r="D21" s="2">
        <v>13.09</v>
      </c>
      <c r="E21" s="5">
        <f t="shared" si="12"/>
        <v>0</v>
      </c>
      <c r="F21" s="2">
        <v>13.3</v>
      </c>
      <c r="G21" s="5">
        <f t="shared" si="13"/>
        <v>0</v>
      </c>
      <c r="H21" s="2">
        <v>13.65</v>
      </c>
      <c r="I21" s="5">
        <f t="shared" si="10"/>
        <v>0</v>
      </c>
    </row>
    <row r="22" spans="1:9" x14ac:dyDescent="0.25">
      <c r="A22" s="16">
        <f t="shared" si="9"/>
        <v>45616</v>
      </c>
      <c r="B22" s="2">
        <v>12.1</v>
      </c>
      <c r="C22" s="5">
        <f t="shared" ref="C22:C26" si="15">IF(SUM(6.76,-B22)&lt;0,0,(SUM(6.76,-B22)))</f>
        <v>0</v>
      </c>
      <c r="D22" s="2">
        <v>12.88</v>
      </c>
      <c r="E22" s="5">
        <f t="shared" ref="E22:E26" si="16">IF(SUM(6.99,-D22)&lt;0,0,(SUM(6.99,-D22)))</f>
        <v>0</v>
      </c>
      <c r="F22" s="2">
        <v>13.1</v>
      </c>
      <c r="G22" s="5">
        <f t="shared" ref="G22:G26" si="17">IF(SUM(7.04,-F22)&lt;0,0,(SUM(7.04,-F22)))</f>
        <v>0</v>
      </c>
      <c r="H22" s="2">
        <v>13.43</v>
      </c>
      <c r="I22" s="5">
        <f t="shared" ref="I22:I26" si="18">IF(SUM(7,-H22)&lt;0,0,(SUM(7,-H22)))</f>
        <v>0</v>
      </c>
    </row>
    <row r="23" spans="1:9" x14ac:dyDescent="0.25">
      <c r="A23" s="16">
        <f t="shared" si="9"/>
        <v>45623</v>
      </c>
      <c r="B23" s="2">
        <v>11.96</v>
      </c>
      <c r="C23" s="5">
        <f t="shared" si="15"/>
        <v>0</v>
      </c>
      <c r="D23" s="2">
        <v>12.75</v>
      </c>
      <c r="E23" s="5">
        <f t="shared" si="16"/>
        <v>0</v>
      </c>
      <c r="F23" s="2">
        <v>12.95</v>
      </c>
      <c r="G23" s="5">
        <f t="shared" si="17"/>
        <v>0</v>
      </c>
      <c r="H23" s="2">
        <v>13.29</v>
      </c>
      <c r="I23" s="5">
        <f t="shared" si="18"/>
        <v>0</v>
      </c>
    </row>
    <row r="24" spans="1:9" x14ac:dyDescent="0.25">
      <c r="A24" s="16">
        <f t="shared" si="9"/>
        <v>45630</v>
      </c>
      <c r="B24" s="2">
        <v>11.94</v>
      </c>
      <c r="C24" s="5">
        <f t="shared" si="15"/>
        <v>0</v>
      </c>
      <c r="D24" s="2">
        <v>12.75</v>
      </c>
      <c r="E24" s="5">
        <f t="shared" si="16"/>
        <v>0</v>
      </c>
      <c r="F24" s="2">
        <v>12.93</v>
      </c>
      <c r="G24" s="5">
        <f t="shared" si="17"/>
        <v>0</v>
      </c>
      <c r="H24" s="2">
        <v>13.29</v>
      </c>
      <c r="I24" s="5">
        <f t="shared" si="18"/>
        <v>0</v>
      </c>
    </row>
    <row r="25" spans="1:9" x14ac:dyDescent="0.25">
      <c r="A25" s="16">
        <f t="shared" si="9"/>
        <v>45637</v>
      </c>
      <c r="B25" s="2">
        <v>11.83</v>
      </c>
      <c r="C25" s="5">
        <f t="shared" si="15"/>
        <v>0</v>
      </c>
      <c r="D25" s="2">
        <v>12.64</v>
      </c>
      <c r="E25" s="5">
        <f t="shared" si="16"/>
        <v>0</v>
      </c>
      <c r="F25" s="2">
        <v>12.84</v>
      </c>
      <c r="G25" s="5">
        <f t="shared" si="17"/>
        <v>0</v>
      </c>
      <c r="H25" s="2">
        <v>13.17</v>
      </c>
      <c r="I25" s="5">
        <f t="shared" si="18"/>
        <v>0</v>
      </c>
    </row>
    <row r="26" spans="1:9" x14ac:dyDescent="0.25">
      <c r="A26" s="16">
        <f t="shared" si="9"/>
        <v>45644</v>
      </c>
      <c r="B26" s="2">
        <v>11.84</v>
      </c>
      <c r="C26" s="5">
        <f t="shared" si="15"/>
        <v>0</v>
      </c>
      <c r="D26" s="2">
        <v>12.64</v>
      </c>
      <c r="E26" s="5">
        <f t="shared" si="16"/>
        <v>0</v>
      </c>
      <c r="F26" s="2">
        <v>12.82</v>
      </c>
      <c r="G26" s="5">
        <f t="shared" si="17"/>
        <v>0</v>
      </c>
      <c r="H26" s="2">
        <v>13.17</v>
      </c>
      <c r="I26" s="5">
        <f t="shared" si="18"/>
        <v>0</v>
      </c>
    </row>
    <row r="27" spans="1:9" x14ac:dyDescent="0.25">
      <c r="A27" s="16">
        <f t="shared" si="9"/>
        <v>45651</v>
      </c>
      <c r="B27" s="2">
        <v>11.81</v>
      </c>
      <c r="C27" s="5">
        <f t="shared" ref="C27" si="19">IF(SUM(6.76,-B27)&lt;0,0,(SUM(6.76,-B27)))</f>
        <v>0</v>
      </c>
      <c r="D27" s="2">
        <v>12.46</v>
      </c>
      <c r="E27" s="5">
        <f t="shared" ref="E27" si="20">IF(SUM(6.99,-D27)&lt;0,0,(SUM(6.99,-D27)))</f>
        <v>0</v>
      </c>
      <c r="F27" s="2">
        <v>12.79</v>
      </c>
      <c r="G27" s="5">
        <f t="shared" ref="G27" si="21">IF(SUM(7.04,-F27)&lt;0,0,(SUM(7.04,-F27)))</f>
        <v>0</v>
      </c>
      <c r="H27" s="2">
        <v>12.98</v>
      </c>
      <c r="I27" s="5">
        <f t="shared" ref="I27" si="22">IF(SUM(7,-H27)&lt;0,0,(SUM(7,-H27)))</f>
        <v>0</v>
      </c>
    </row>
    <row r="28" spans="1:9" x14ac:dyDescent="0.25">
      <c r="A28" s="16">
        <f>A27+7</f>
        <v>45658</v>
      </c>
      <c r="B28" s="2">
        <v>11.63</v>
      </c>
      <c r="C28" s="5">
        <f t="shared" ref="C28:C35" si="23">IF(SUM(6.76,-B28)&lt;0,0,(SUM(6.76,-B28)))</f>
        <v>0</v>
      </c>
      <c r="D28" s="2">
        <v>12.38</v>
      </c>
      <c r="E28" s="5">
        <f t="shared" ref="E28:E35" si="24">IF(SUM(6.99,-D28)&lt;0,0,(SUM(6.99,-D28)))</f>
        <v>0</v>
      </c>
      <c r="F28" s="2">
        <v>12.59</v>
      </c>
      <c r="G28" s="5">
        <f t="shared" ref="G28:G35" si="25">IF(SUM(7.04,-F28)&lt;0,0,(SUM(7.04,-F28)))</f>
        <v>0</v>
      </c>
      <c r="H28" s="2">
        <v>12.9</v>
      </c>
      <c r="I28" s="5">
        <f t="shared" ref="I28:I35" si="26">IF(SUM(7,-H28)&lt;0,0,(SUM(7,-H28)))</f>
        <v>0</v>
      </c>
    </row>
    <row r="29" spans="1:9" x14ac:dyDescent="0.25">
      <c r="A29" s="16">
        <f t="shared" si="9"/>
        <v>45665</v>
      </c>
      <c r="B29" s="2">
        <v>11.57</v>
      </c>
      <c r="C29" s="5">
        <f t="shared" si="23"/>
        <v>0</v>
      </c>
      <c r="D29" s="2">
        <v>12.28</v>
      </c>
      <c r="E29" s="5">
        <f t="shared" si="24"/>
        <v>0</v>
      </c>
      <c r="F29" s="2">
        <v>12.52</v>
      </c>
      <c r="G29" s="5">
        <f t="shared" si="25"/>
        <v>0</v>
      </c>
      <c r="H29" s="2">
        <v>12.79</v>
      </c>
      <c r="I29" s="5">
        <f t="shared" si="26"/>
        <v>0</v>
      </c>
    </row>
    <row r="30" spans="1:9" x14ac:dyDescent="0.25">
      <c r="A30" s="16">
        <f t="shared" si="9"/>
        <v>45672</v>
      </c>
      <c r="B30" s="2">
        <v>11.43</v>
      </c>
      <c r="C30" s="5">
        <f t="shared" si="23"/>
        <v>0</v>
      </c>
      <c r="D30" s="2">
        <v>12.1</v>
      </c>
      <c r="E30" s="5">
        <f t="shared" si="24"/>
        <v>0</v>
      </c>
      <c r="F30" s="2">
        <v>12.36</v>
      </c>
      <c r="G30" s="5">
        <f t="shared" si="25"/>
        <v>0</v>
      </c>
      <c r="H30" s="2">
        <v>12.6</v>
      </c>
      <c r="I30" s="5">
        <f t="shared" si="26"/>
        <v>0</v>
      </c>
    </row>
    <row r="31" spans="1:9" x14ac:dyDescent="0.25">
      <c r="A31" s="16">
        <f t="shared" si="9"/>
        <v>45679</v>
      </c>
      <c r="B31" s="2">
        <v>11.35</v>
      </c>
      <c r="C31" s="5">
        <f t="shared" si="23"/>
        <v>0</v>
      </c>
      <c r="D31" s="2">
        <v>12</v>
      </c>
      <c r="E31" s="5">
        <f t="shared" si="24"/>
        <v>0</v>
      </c>
      <c r="F31" s="2">
        <v>12.28</v>
      </c>
      <c r="G31" s="5">
        <f t="shared" si="25"/>
        <v>0</v>
      </c>
      <c r="H31" s="2">
        <v>12.5</v>
      </c>
      <c r="I31" s="5">
        <f t="shared" si="26"/>
        <v>0</v>
      </c>
    </row>
    <row r="32" spans="1:9" x14ac:dyDescent="0.25">
      <c r="A32" s="16">
        <f t="shared" si="9"/>
        <v>45686</v>
      </c>
      <c r="B32" s="2">
        <v>11.09</v>
      </c>
      <c r="C32" s="5">
        <f t="shared" si="23"/>
        <v>0</v>
      </c>
      <c r="D32" s="2">
        <v>11.73</v>
      </c>
      <c r="E32" s="5">
        <f t="shared" si="24"/>
        <v>0</v>
      </c>
      <c r="F32" s="2">
        <v>11.99</v>
      </c>
      <c r="G32" s="5">
        <f t="shared" si="25"/>
        <v>0</v>
      </c>
      <c r="H32" s="2">
        <v>12.21</v>
      </c>
      <c r="I32" s="5">
        <f t="shared" si="26"/>
        <v>0</v>
      </c>
    </row>
    <row r="33" spans="1:9" x14ac:dyDescent="0.25">
      <c r="A33" s="16">
        <f t="shared" si="9"/>
        <v>45693</v>
      </c>
      <c r="B33" s="2">
        <v>10.67</v>
      </c>
      <c r="C33" s="5">
        <f t="shared" si="23"/>
        <v>0</v>
      </c>
      <c r="D33" s="2">
        <v>11.33</v>
      </c>
      <c r="E33" s="5">
        <f t="shared" si="24"/>
        <v>0</v>
      </c>
      <c r="F33" s="2">
        <v>11.54</v>
      </c>
      <c r="G33" s="5">
        <f t="shared" si="25"/>
        <v>0</v>
      </c>
      <c r="H33" s="2">
        <v>11.79</v>
      </c>
      <c r="I33" s="5">
        <f t="shared" si="26"/>
        <v>0</v>
      </c>
    </row>
    <row r="34" spans="1:9" x14ac:dyDescent="0.25">
      <c r="A34" s="16">
        <f t="shared" si="9"/>
        <v>45700</v>
      </c>
      <c r="B34" s="2">
        <v>10.34</v>
      </c>
      <c r="C34" s="5">
        <f t="shared" si="23"/>
        <v>0</v>
      </c>
      <c r="D34" s="2">
        <v>10.72</v>
      </c>
      <c r="E34" s="5">
        <f t="shared" si="24"/>
        <v>0</v>
      </c>
      <c r="F34" s="2">
        <v>11.18</v>
      </c>
      <c r="G34" s="5">
        <f t="shared" si="25"/>
        <v>0</v>
      </c>
      <c r="H34" s="2">
        <v>11.3</v>
      </c>
      <c r="I34" s="5">
        <f t="shared" si="26"/>
        <v>0</v>
      </c>
    </row>
    <row r="35" spans="1:9" x14ac:dyDescent="0.25">
      <c r="A35" s="16">
        <f t="shared" si="9"/>
        <v>45707</v>
      </c>
      <c r="B35" s="2">
        <v>10.28</v>
      </c>
      <c r="C35" s="5">
        <f t="shared" si="23"/>
        <v>0</v>
      </c>
      <c r="D35" s="2">
        <v>10.66</v>
      </c>
      <c r="E35" s="5">
        <f t="shared" si="24"/>
        <v>0</v>
      </c>
      <c r="F35" s="2">
        <v>11.11</v>
      </c>
      <c r="G35" s="5">
        <f t="shared" si="25"/>
        <v>0</v>
      </c>
      <c r="H35" s="2">
        <v>11.24</v>
      </c>
      <c r="I35" s="5">
        <f t="shared" si="26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B43:I43"/>
    <mergeCell ref="B44:I44"/>
    <mergeCell ref="B45:I45"/>
    <mergeCell ref="H4:I4"/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B6:C6"/>
    <mergeCell ref="D6:E6"/>
    <mergeCell ref="F6:G6"/>
    <mergeCell ref="H6:I6"/>
    <mergeCell ref="B3:E3"/>
    <mergeCell ref="F3:I3"/>
    <mergeCell ref="A1:I2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5"/>
      <c r="B2" s="76"/>
      <c r="C2" s="76"/>
      <c r="D2" s="76"/>
      <c r="E2" s="76"/>
      <c r="F2" s="76"/>
      <c r="G2" s="76"/>
      <c r="H2" s="76"/>
      <c r="I2" s="76"/>
    </row>
    <row r="3" spans="1:28" ht="19.5" customHeight="1" thickBot="1" x14ac:dyDescent="0.3">
      <c r="A3" s="11"/>
      <c r="B3" s="77" t="s">
        <v>0</v>
      </c>
      <c r="C3" s="78"/>
      <c r="D3" s="78"/>
      <c r="E3" s="79"/>
      <c r="F3" s="77" t="s">
        <v>14</v>
      </c>
      <c r="G3" s="78"/>
      <c r="H3" s="78"/>
      <c r="I3" s="79"/>
    </row>
    <row r="4" spans="1:28" ht="18" customHeight="1" thickBot="1" x14ac:dyDescent="0.3">
      <c r="A4" s="12" t="s">
        <v>3</v>
      </c>
      <c r="B4" s="80">
        <v>6.5</v>
      </c>
      <c r="C4" s="81"/>
      <c r="D4" s="82">
        <v>6.5</v>
      </c>
      <c r="E4" s="83"/>
      <c r="F4" s="80">
        <v>6.5</v>
      </c>
      <c r="G4" s="81"/>
      <c r="H4" s="82">
        <v>6.5</v>
      </c>
      <c r="I4" s="83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73" t="s">
        <v>8</v>
      </c>
      <c r="B50" s="74"/>
      <c r="C50" s="74"/>
      <c r="D50" s="74"/>
      <c r="E50" s="74"/>
      <c r="F50" s="74"/>
      <c r="G50" s="74"/>
    </row>
    <row r="51" spans="1:14" ht="18" customHeight="1" x14ac:dyDescent="0.25">
      <c r="A51" s="73" t="s">
        <v>9</v>
      </c>
      <c r="B51" s="74"/>
      <c r="C51" s="74"/>
      <c r="D51" s="74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A1:I2"/>
    <mergeCell ref="B3:E3"/>
    <mergeCell ref="F3:I3"/>
    <mergeCell ref="B4:C4"/>
    <mergeCell ref="D4:E4"/>
    <mergeCell ref="F4:G4"/>
    <mergeCell ref="H4:I4"/>
    <mergeCell ref="H6:I6"/>
    <mergeCell ref="A51:D51"/>
    <mergeCell ref="B6:C6"/>
    <mergeCell ref="D6:E6"/>
    <mergeCell ref="F6:G6"/>
    <mergeCell ref="A50:G50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34" ht="13.8" thickBot="1" x14ac:dyDescent="0.3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34" ht="18" customHeight="1" thickBot="1" x14ac:dyDescent="0.3">
      <c r="A4" s="84"/>
      <c r="B4" s="12" t="s">
        <v>3</v>
      </c>
      <c r="C4" s="80">
        <v>6.59</v>
      </c>
      <c r="D4" s="81"/>
      <c r="E4" s="82">
        <v>6.5</v>
      </c>
      <c r="F4" s="83"/>
      <c r="G4" s="80">
        <v>6.2</v>
      </c>
      <c r="H4" s="81"/>
      <c r="I4" s="82">
        <v>6.5</v>
      </c>
      <c r="J4" s="83"/>
      <c r="K4" s="80">
        <v>6.28</v>
      </c>
      <c r="L4" s="81"/>
      <c r="M4" s="82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G4:H4"/>
    <mergeCell ref="I4:J4"/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86"/>
      <c r="O2" s="9"/>
    </row>
    <row r="3" spans="1:15" ht="13.8" thickBot="1" x14ac:dyDescent="0.3">
      <c r="A3" s="84"/>
      <c r="B3" s="11"/>
      <c r="C3" s="77" t="s">
        <v>0</v>
      </c>
      <c r="D3" s="78"/>
      <c r="E3" s="78"/>
      <c r="F3" s="79"/>
      <c r="G3" s="77" t="s">
        <v>1</v>
      </c>
      <c r="H3" s="78"/>
      <c r="I3" s="78"/>
      <c r="J3" s="79"/>
      <c r="K3" s="77" t="s">
        <v>2</v>
      </c>
      <c r="L3" s="78"/>
      <c r="M3" s="78"/>
      <c r="N3" s="85"/>
      <c r="O3" s="9"/>
    </row>
    <row r="4" spans="1:15" ht="18" customHeight="1" thickBot="1" x14ac:dyDescent="0.3">
      <c r="A4" s="84"/>
      <c r="B4" s="12" t="s">
        <v>3</v>
      </c>
      <c r="C4" s="91">
        <v>6.64</v>
      </c>
      <c r="D4" s="92"/>
      <c r="E4" s="89">
        <v>6.59</v>
      </c>
      <c r="F4" s="93"/>
      <c r="G4" s="91">
        <v>6.07</v>
      </c>
      <c r="H4" s="92"/>
      <c r="I4" s="89">
        <v>6.2</v>
      </c>
      <c r="J4" s="93"/>
      <c r="K4" s="91">
        <v>6.1</v>
      </c>
      <c r="L4" s="92"/>
      <c r="M4" s="89">
        <v>6.28</v>
      </c>
      <c r="N4" s="90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  <mergeCell ref="B111:N111"/>
    <mergeCell ref="M4:N4"/>
    <mergeCell ref="C6:D6"/>
    <mergeCell ref="E6:F6"/>
    <mergeCell ref="G6:H6"/>
    <mergeCell ref="I6:J6"/>
    <mergeCell ref="K6:L6"/>
    <mergeCell ref="M6:N6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x14ac:dyDescent="0.25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x14ac:dyDescent="0.25">
      <c r="A5" s="23" t="s">
        <v>3</v>
      </c>
      <c r="B5" s="100">
        <v>10.61</v>
      </c>
      <c r="C5" s="100"/>
      <c r="D5" s="101">
        <v>10.54</v>
      </c>
      <c r="E5" s="101"/>
      <c r="F5" s="100">
        <v>9.61</v>
      </c>
      <c r="G5" s="100"/>
      <c r="H5" s="101">
        <v>9.5399999999999991</v>
      </c>
      <c r="I5" s="101"/>
      <c r="J5" s="100">
        <v>9.61</v>
      </c>
      <c r="K5" s="100"/>
      <c r="L5" s="101">
        <v>9.5399999999999991</v>
      </c>
      <c r="M5" s="101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9">
        <v>2004</v>
      </c>
      <c r="C7" s="99"/>
      <c r="D7" s="99">
        <v>2005</v>
      </c>
      <c r="E7" s="99"/>
      <c r="F7" s="99">
        <v>2004</v>
      </c>
      <c r="G7" s="99"/>
      <c r="H7" s="99">
        <v>2005</v>
      </c>
      <c r="I7" s="99"/>
      <c r="J7" s="99">
        <v>2004</v>
      </c>
      <c r="K7" s="99"/>
      <c r="L7" s="99">
        <v>2005</v>
      </c>
      <c r="M7" s="99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13" ht="12.75" customHeight="1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ht="12.75" customHeight="1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12.75" customHeigh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</row>
    <row r="71" spans="1:13" ht="12.75" customHeight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</row>
    <row r="72" spans="1:13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</row>
    <row r="73" spans="1:13" ht="12.75" customHeight="1" x14ac:dyDescent="0.25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</row>
    <row r="74" spans="1:13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</row>
  </sheetData>
  <mergeCells count="27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topLeftCell="A28" workbookViewId="0">
      <selection activeCell="D12" sqref="D12"/>
    </sheetView>
  </sheetViews>
  <sheetFormatPr defaultColWidth="9.33203125" defaultRowHeight="13.2" x14ac:dyDescent="0.25"/>
  <cols>
    <col min="1" max="1" width="12.33203125" customWidth="1"/>
    <col min="2" max="2" width="9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2" customHeight="1" x14ac:dyDescent="0.25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2" customHeight="1" x14ac:dyDescent="0.25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2" customHeight="1" x14ac:dyDescent="0.25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5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5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5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5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5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5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5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5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5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5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5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5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5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5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5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5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5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5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5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5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5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5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5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5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5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5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5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5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5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5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5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5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5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5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5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5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5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5" customHeight="1" x14ac:dyDescent="0.3">
      <c r="A3" s="102" t="s">
        <v>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x14ac:dyDescent="0.25">
      <c r="A5" s="22"/>
      <c r="B5" s="104" t="s">
        <v>0</v>
      </c>
      <c r="C5" s="104"/>
      <c r="D5" s="104"/>
      <c r="E5" s="104"/>
      <c r="F5" s="104" t="s">
        <v>1</v>
      </c>
      <c r="G5" s="104"/>
      <c r="H5" s="104"/>
      <c r="I5" s="104"/>
      <c r="J5" s="104" t="s">
        <v>2</v>
      </c>
      <c r="K5" s="104"/>
      <c r="L5" s="104"/>
      <c r="M5" s="104"/>
    </row>
    <row r="6" spans="1:13" x14ac:dyDescent="0.25">
      <c r="A6" s="23" t="s">
        <v>3</v>
      </c>
      <c r="B6" s="100">
        <v>10.66</v>
      </c>
      <c r="C6" s="100"/>
      <c r="D6" s="101">
        <v>10.65</v>
      </c>
      <c r="E6" s="101"/>
      <c r="F6" s="100">
        <v>9.66</v>
      </c>
      <c r="G6" s="100"/>
      <c r="H6" s="101">
        <v>9.65</v>
      </c>
      <c r="I6" s="101"/>
      <c r="J6" s="100">
        <v>9.66</v>
      </c>
      <c r="K6" s="100"/>
      <c r="L6" s="101">
        <v>9.65</v>
      </c>
      <c r="M6" s="101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9">
        <v>2002</v>
      </c>
      <c r="C8" s="99"/>
      <c r="D8" s="99">
        <v>2003</v>
      </c>
      <c r="E8" s="99"/>
      <c r="F8" s="99">
        <v>2002</v>
      </c>
      <c r="G8" s="99"/>
      <c r="H8" s="99">
        <v>2003</v>
      </c>
      <c r="I8" s="99"/>
      <c r="J8" s="99">
        <v>2002</v>
      </c>
      <c r="K8" s="99"/>
      <c r="L8" s="99">
        <v>2003</v>
      </c>
      <c r="M8" s="99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 ht="12.75" customHeight="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1:13" ht="12.75" customHeight="1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 ht="12.75" customHeight="1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</row>
  </sheetData>
  <mergeCells count="24"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" customHeight="1" x14ac:dyDescent="0.3">
      <c r="A2" s="102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8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8" customHeight="1" x14ac:dyDescent="0.25">
      <c r="A4" s="22"/>
      <c r="B4" s="104" t="s">
        <v>0</v>
      </c>
      <c r="C4" s="104"/>
      <c r="D4" s="104"/>
      <c r="E4" s="104"/>
      <c r="F4" s="104" t="s">
        <v>1</v>
      </c>
      <c r="G4" s="104"/>
      <c r="H4" s="104"/>
      <c r="I4" s="104"/>
      <c r="J4" s="104" t="s">
        <v>2</v>
      </c>
      <c r="K4" s="104"/>
      <c r="L4" s="104"/>
      <c r="M4" s="104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9">
        <v>2001</v>
      </c>
      <c r="C7" s="99"/>
      <c r="D7" s="99">
        <v>2002</v>
      </c>
      <c r="E7" s="99"/>
      <c r="F7" s="99">
        <v>2001</v>
      </c>
      <c r="G7" s="99"/>
      <c r="H7" s="99">
        <v>2002</v>
      </c>
      <c r="I7" s="99"/>
      <c r="J7" s="99">
        <v>2001</v>
      </c>
      <c r="K7" s="99"/>
      <c r="L7" s="99">
        <v>2002</v>
      </c>
      <c r="M7" s="99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A1:M1"/>
    <mergeCell ref="A2:M2"/>
    <mergeCell ref="A3:M3"/>
    <mergeCell ref="B4:E4"/>
    <mergeCell ref="F4:I4"/>
    <mergeCell ref="J4:M4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Current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Bein, Omri - FPAC-FBC, TX</cp:lastModifiedBy>
  <cp:lastPrinted>2020-02-18T16:47:55Z</cp:lastPrinted>
  <dcterms:created xsi:type="dcterms:W3CDTF">2006-08-11T16:10:38Z</dcterms:created>
  <dcterms:modified xsi:type="dcterms:W3CDTF">2025-02-18T14:18:27Z</dcterms:modified>
</cp:coreProperties>
</file>