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da.net\fsa\SHARED\DCWA2\FSA\EPAD\CAB\Wool and Mohair\1_New\Repayment rate announcements\"/>
    </mc:Choice>
  </mc:AlternateContent>
  <xr:revisionPtr revIDLastSave="0" documentId="13_ncr:1_{2AB1AE49-72F3-4276-9A1D-D93BD14928ED}" xr6:coauthVersionLast="47" xr6:coauthVersionMax="47" xr10:uidLastSave="{00000000-0000-0000-0000-000000000000}"/>
  <bookViews>
    <workbookView xWindow="-120" yWindow="-120" windowWidth="38640" windowHeight="21120" tabRatio="348" xr2:uid="{00000000-000D-0000-FFFF-FFFF00000000}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5" r:id="rId6"/>
    <sheet name="2019" sheetId="12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3" r:id="rId13"/>
    <sheet name="2012" sheetId="4" r:id="rId14"/>
    <sheet name="2011" sheetId="1" r:id="rId15"/>
    <sheet name="2010 Rates" sheetId="2" r:id="rId16"/>
  </sheets>
  <externalReferences>
    <externalReference r:id="rId17"/>
    <externalReference r:id="rId18"/>
  </externalReferences>
  <definedNames>
    <definedName name="_xlnm.Print_Area" localSheetId="14">'2011'!$A$1:$AF$68</definedName>
    <definedName name="_xlnm.Print_Titles" localSheetId="14">'2011'!$A:$B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" i="17" l="1"/>
  <c r="AF7" i="17"/>
  <c r="AC7" i="17"/>
  <c r="Z7" i="17"/>
  <c r="W7" i="17"/>
  <c r="T7" i="17"/>
  <c r="Q7" i="17"/>
  <c r="N7" i="17"/>
  <c r="K7" i="17"/>
  <c r="H7" i="17"/>
  <c r="E7" i="17"/>
  <c r="A7" i="17"/>
  <c r="B7" i="17" s="1"/>
  <c r="B13" i="17"/>
  <c r="AI8" i="17"/>
  <c r="AC8" i="17"/>
  <c r="AF8" i="17" s="1"/>
  <c r="T8" i="17"/>
  <c r="H8" i="17"/>
  <c r="AI9" i="17"/>
  <c r="AC9" i="17"/>
  <c r="AF9" i="17" s="1"/>
  <c r="AI10" i="17"/>
  <c r="AC10" i="17"/>
  <c r="AF10" i="17" s="1"/>
  <c r="AI7" i="16"/>
  <c r="AF7" i="16"/>
  <c r="AC7" i="16"/>
  <c r="Z7" i="16"/>
  <c r="W7" i="16"/>
  <c r="T7" i="16"/>
  <c r="Q7" i="16"/>
  <c r="N7" i="16"/>
  <c r="K7" i="16"/>
  <c r="H7" i="16"/>
  <c r="E7" i="16"/>
  <c r="B7" i="16"/>
  <c r="A7" i="16"/>
  <c r="AI8" i="16"/>
  <c r="AF8" i="16"/>
  <c r="AC8" i="16"/>
  <c r="Z8" i="16"/>
  <c r="W8" i="16"/>
  <c r="T8" i="16"/>
  <c r="T9" i="16"/>
  <c r="Q8" i="16"/>
  <c r="N8" i="16"/>
  <c r="K8" i="16"/>
  <c r="H8" i="16"/>
  <c r="E8" i="16"/>
  <c r="AI11" i="17"/>
  <c r="AC11" i="17"/>
  <c r="AF11" i="17" s="1"/>
  <c r="AI12" i="17"/>
  <c r="AC12" i="17"/>
  <c r="AF12" i="17" s="1"/>
  <c r="AI9" i="16"/>
  <c r="AF9" i="16"/>
  <c r="AC9" i="16"/>
  <c r="Z9" i="16"/>
  <c r="W9" i="16"/>
  <c r="Q9" i="16"/>
  <c r="N9" i="16"/>
  <c r="K9" i="16"/>
  <c r="H9" i="16"/>
  <c r="E9" i="16"/>
  <c r="A12" i="17"/>
  <c r="B12" i="17" s="1"/>
  <c r="AI10" i="16"/>
  <c r="AC10" i="16"/>
  <c r="AF10" i="16" s="1"/>
  <c r="Z10" i="16"/>
  <c r="W10" i="16"/>
  <c r="T10" i="16"/>
  <c r="Q10" i="16"/>
  <c r="N10" i="16"/>
  <c r="K10" i="16"/>
  <c r="H10" i="16"/>
  <c r="E10" i="16"/>
  <c r="AC13" i="17"/>
  <c r="AF13" i="17" s="1"/>
  <c r="X5" i="17"/>
  <c r="Z13" i="17" s="1"/>
  <c r="U5" i="17"/>
  <c r="W13" i="17" s="1"/>
  <c r="R5" i="17"/>
  <c r="T13" i="17" s="1"/>
  <c r="O5" i="17"/>
  <c r="Q13" i="17" s="1"/>
  <c r="L5" i="17"/>
  <c r="N13" i="17" s="1"/>
  <c r="I5" i="17"/>
  <c r="K13" i="17" s="1"/>
  <c r="F5" i="17"/>
  <c r="H13" i="17" s="1"/>
  <c r="C5" i="17"/>
  <c r="E13" i="17" s="1"/>
  <c r="AI13" i="17"/>
  <c r="H11" i="16"/>
  <c r="AI11" i="16"/>
  <c r="AC11" i="16"/>
  <c r="AF11" i="16" s="1"/>
  <c r="Z11" i="16"/>
  <c r="W11" i="16"/>
  <c r="T11" i="16"/>
  <c r="Q11" i="16"/>
  <c r="N11" i="16"/>
  <c r="K11" i="16"/>
  <c r="E11" i="16"/>
  <c r="AI12" i="16"/>
  <c r="AC12" i="16"/>
  <c r="AF12" i="16" s="1"/>
  <c r="Z12" i="16"/>
  <c r="W12" i="16"/>
  <c r="T12" i="16"/>
  <c r="Q12" i="16"/>
  <c r="N12" i="16"/>
  <c r="K12" i="16"/>
  <c r="H12" i="16"/>
  <c r="E12" i="16"/>
  <c r="AI13" i="16"/>
  <c r="AC13" i="16"/>
  <c r="AF13" i="16" s="1"/>
  <c r="Z13" i="16"/>
  <c r="W13" i="16"/>
  <c r="T13" i="16"/>
  <c r="Q13" i="16"/>
  <c r="N13" i="16"/>
  <c r="K13" i="16"/>
  <c r="H13" i="16"/>
  <c r="E13" i="16"/>
  <c r="AI14" i="16"/>
  <c r="AC14" i="16"/>
  <c r="AF14" i="16" s="1"/>
  <c r="Z14" i="16"/>
  <c r="W14" i="16"/>
  <c r="T14" i="16"/>
  <c r="Q14" i="16"/>
  <c r="N14" i="16"/>
  <c r="K14" i="16"/>
  <c r="H14" i="16"/>
  <c r="E14" i="16"/>
  <c r="AI15" i="16"/>
  <c r="AC15" i="16"/>
  <c r="AF15" i="16" s="1"/>
  <c r="Z15" i="16"/>
  <c r="W15" i="16"/>
  <c r="T15" i="16"/>
  <c r="Q15" i="16"/>
  <c r="N15" i="16"/>
  <c r="K15" i="16"/>
  <c r="H15" i="16"/>
  <c r="E15" i="16"/>
  <c r="AI16" i="16"/>
  <c r="AC16" i="16"/>
  <c r="AF16" i="16" s="1"/>
  <c r="Z16" i="16"/>
  <c r="Z17" i="16"/>
  <c r="W16" i="16"/>
  <c r="T16" i="16"/>
  <c r="Q16" i="16"/>
  <c r="N16" i="16"/>
  <c r="K16" i="16"/>
  <c r="H16" i="16"/>
  <c r="E16" i="16"/>
  <c r="AI17" i="16"/>
  <c r="AC17" i="16"/>
  <c r="AF17" i="16" s="1"/>
  <c r="W17" i="16"/>
  <c r="T17" i="16"/>
  <c r="Q17" i="16"/>
  <c r="N17" i="16"/>
  <c r="K17" i="16"/>
  <c r="H17" i="16"/>
  <c r="E17" i="16"/>
  <c r="AI18" i="16"/>
  <c r="AC18" i="16"/>
  <c r="AF18" i="16" s="1"/>
  <c r="Z18" i="16"/>
  <c r="W18" i="16"/>
  <c r="T18" i="16"/>
  <c r="Q18" i="16"/>
  <c r="N18" i="16"/>
  <c r="K18" i="16"/>
  <c r="H18" i="16"/>
  <c r="E18" i="16"/>
  <c r="AI19" i="16"/>
  <c r="AC19" i="16"/>
  <c r="AF19" i="16" s="1"/>
  <c r="Z19" i="16"/>
  <c r="W19" i="16"/>
  <c r="T19" i="16"/>
  <c r="Q19" i="16"/>
  <c r="N19" i="16"/>
  <c r="K19" i="16"/>
  <c r="H19" i="16"/>
  <c r="E19" i="16"/>
  <c r="AI20" i="16"/>
  <c r="AC20" i="16"/>
  <c r="AF20" i="16" s="1"/>
  <c r="Z20" i="16"/>
  <c r="W20" i="16"/>
  <c r="T20" i="16"/>
  <c r="Q20" i="16"/>
  <c r="N20" i="16"/>
  <c r="K20" i="16"/>
  <c r="H20" i="16"/>
  <c r="E20" i="16"/>
  <c r="AI21" i="16"/>
  <c r="AC21" i="16"/>
  <c r="AF21" i="16" s="1"/>
  <c r="Z21" i="16"/>
  <c r="W21" i="16"/>
  <c r="T21" i="16"/>
  <c r="Q21" i="16"/>
  <c r="N21" i="16"/>
  <c r="K21" i="16"/>
  <c r="H21" i="16"/>
  <c r="E21" i="16"/>
  <c r="AI22" i="16"/>
  <c r="AC22" i="16"/>
  <c r="AF22" i="16" s="1"/>
  <c r="Z22" i="16"/>
  <c r="W22" i="16"/>
  <c r="T22" i="16"/>
  <c r="Q22" i="16"/>
  <c r="N22" i="16"/>
  <c r="K22" i="16"/>
  <c r="H22" i="16"/>
  <c r="E22" i="16"/>
  <c r="AI23" i="16"/>
  <c r="AC23" i="16"/>
  <c r="AF23" i="16" s="1"/>
  <c r="Z23" i="16"/>
  <c r="W23" i="16"/>
  <c r="T23" i="16"/>
  <c r="Q23" i="16"/>
  <c r="N23" i="16"/>
  <c r="K23" i="16"/>
  <c r="H23" i="16"/>
  <c r="E23" i="16"/>
  <c r="AI24" i="16"/>
  <c r="AC24" i="16"/>
  <c r="AF24" i="16" s="1"/>
  <c r="Z24" i="16"/>
  <c r="W24" i="16"/>
  <c r="T24" i="16"/>
  <c r="Q24" i="16"/>
  <c r="N24" i="16"/>
  <c r="K24" i="16"/>
  <c r="H24" i="16"/>
  <c r="E24" i="16"/>
  <c r="AI25" i="16"/>
  <c r="AC25" i="16"/>
  <c r="AF25" i="16" s="1"/>
  <c r="Z25" i="16"/>
  <c r="W25" i="16"/>
  <c r="T25" i="16"/>
  <c r="Q25" i="16"/>
  <c r="N25" i="16"/>
  <c r="K25" i="16"/>
  <c r="H25" i="16"/>
  <c r="E25" i="16"/>
  <c r="AI26" i="16"/>
  <c r="AC26" i="16"/>
  <c r="AF26" i="16" s="1"/>
  <c r="Z26" i="16"/>
  <c r="W26" i="16"/>
  <c r="T26" i="16"/>
  <c r="Q26" i="16"/>
  <c r="N26" i="16"/>
  <c r="K26" i="16"/>
  <c r="H26" i="16"/>
  <c r="E26" i="16"/>
  <c r="AI27" i="16"/>
  <c r="AC27" i="16"/>
  <c r="AF27" i="16" s="1"/>
  <c r="Z27" i="16"/>
  <c r="W27" i="16"/>
  <c r="W28" i="16"/>
  <c r="T27" i="16"/>
  <c r="T28" i="16"/>
  <c r="Q27" i="16"/>
  <c r="N27" i="16"/>
  <c r="K27" i="16"/>
  <c r="H27" i="16"/>
  <c r="E27" i="16"/>
  <c r="AI28" i="16"/>
  <c r="AC28" i="16"/>
  <c r="AF28" i="16" s="1"/>
  <c r="Z28" i="16"/>
  <c r="Q28" i="16"/>
  <c r="N28" i="16"/>
  <c r="K28" i="16"/>
  <c r="H28" i="16"/>
  <c r="E28" i="16"/>
  <c r="E29" i="16"/>
  <c r="AI29" i="16"/>
  <c r="AC29" i="16"/>
  <c r="AF29" i="16" s="1"/>
  <c r="Z29" i="16"/>
  <c r="W29" i="16"/>
  <c r="T29" i="16"/>
  <c r="Q29" i="16"/>
  <c r="N29" i="16"/>
  <c r="K29" i="16"/>
  <c r="H29" i="16"/>
  <c r="AI30" i="16"/>
  <c r="AC30" i="16"/>
  <c r="AF30" i="16" s="1"/>
  <c r="Z30" i="16"/>
  <c r="W30" i="16"/>
  <c r="T30" i="16"/>
  <c r="Q30" i="16"/>
  <c r="N30" i="16"/>
  <c r="K30" i="16"/>
  <c r="H30" i="16"/>
  <c r="E30" i="16"/>
  <c r="AI31" i="16"/>
  <c r="AC31" i="16"/>
  <c r="AF31" i="16" s="1"/>
  <c r="Z31" i="16"/>
  <c r="W31" i="16"/>
  <c r="T31" i="16"/>
  <c r="Q31" i="16"/>
  <c r="N31" i="16"/>
  <c r="K31" i="16"/>
  <c r="H31" i="16"/>
  <c r="E31" i="16"/>
  <c r="AI32" i="16"/>
  <c r="AC32" i="16"/>
  <c r="AF32" i="16" s="1"/>
  <c r="Z32" i="16"/>
  <c r="W32" i="16"/>
  <c r="T32" i="16"/>
  <c r="Q32" i="16"/>
  <c r="N32" i="16"/>
  <c r="K32" i="16"/>
  <c r="H32" i="16"/>
  <c r="E32" i="16"/>
  <c r="AI33" i="16"/>
  <c r="AC33" i="16"/>
  <c r="AF33" i="16" s="1"/>
  <c r="Z33" i="16"/>
  <c r="W33" i="16"/>
  <c r="T33" i="16"/>
  <c r="Q33" i="16"/>
  <c r="N33" i="16"/>
  <c r="K33" i="16"/>
  <c r="H33" i="16"/>
  <c r="E33" i="16"/>
  <c r="AI34" i="16"/>
  <c r="AC34" i="16"/>
  <c r="AF34" i="16" s="1"/>
  <c r="Z34" i="16"/>
  <c r="W34" i="16"/>
  <c r="T34" i="16"/>
  <c r="Q34" i="16"/>
  <c r="N34" i="16"/>
  <c r="K34" i="16"/>
  <c r="H34" i="16"/>
  <c r="E34" i="16"/>
  <c r="AI35" i="16"/>
  <c r="AC35" i="16"/>
  <c r="AF35" i="16" s="1"/>
  <c r="Z35" i="16"/>
  <c r="W35" i="16"/>
  <c r="W36" i="16"/>
  <c r="T35" i="16"/>
  <c r="Q35" i="16"/>
  <c r="N35" i="16"/>
  <c r="K35" i="16"/>
  <c r="H35" i="16"/>
  <c r="E35" i="16"/>
  <c r="AI36" i="16"/>
  <c r="AC36" i="16"/>
  <c r="AF36" i="16" s="1"/>
  <c r="Z36" i="16"/>
  <c r="T36" i="16"/>
  <c r="Q36" i="16"/>
  <c r="N36" i="16"/>
  <c r="K36" i="16"/>
  <c r="H36" i="16"/>
  <c r="E36" i="16"/>
  <c r="AI37" i="16"/>
  <c r="AC37" i="16"/>
  <c r="AF37" i="16" s="1"/>
  <c r="Z37" i="16"/>
  <c r="W37" i="16"/>
  <c r="T37" i="16"/>
  <c r="Q37" i="16"/>
  <c r="N37" i="16"/>
  <c r="K37" i="16"/>
  <c r="H37" i="16"/>
  <c r="E37" i="16"/>
  <c r="AI38" i="16"/>
  <c r="AC38" i="16"/>
  <c r="AF38" i="16" s="1"/>
  <c r="Z38" i="16"/>
  <c r="W38" i="16"/>
  <c r="T38" i="16"/>
  <c r="Q38" i="16"/>
  <c r="N38" i="16"/>
  <c r="K38" i="16"/>
  <c r="H38" i="16"/>
  <c r="E38" i="16"/>
  <c r="AI39" i="16"/>
  <c r="AC39" i="16"/>
  <c r="AF39" i="16" s="1"/>
  <c r="Z39" i="16"/>
  <c r="W39" i="16"/>
  <c r="T39" i="16"/>
  <c r="Q39" i="16"/>
  <c r="N39" i="16"/>
  <c r="K39" i="16"/>
  <c r="H39" i="16"/>
  <c r="E39" i="16"/>
  <c r="AI40" i="16"/>
  <c r="AC40" i="16"/>
  <c r="AF40" i="16" s="1"/>
  <c r="Z40" i="16"/>
  <c r="W40" i="16"/>
  <c r="T40" i="16"/>
  <c r="Q40" i="16"/>
  <c r="N40" i="16"/>
  <c r="K40" i="16"/>
  <c r="H40" i="16"/>
  <c r="E40" i="16"/>
  <c r="AI41" i="16"/>
  <c r="AC41" i="16"/>
  <c r="AF41" i="16" s="1"/>
  <c r="Z41" i="16"/>
  <c r="W41" i="16"/>
  <c r="T41" i="16"/>
  <c r="Q41" i="16"/>
  <c r="N41" i="16"/>
  <c r="K41" i="16"/>
  <c r="H41" i="16"/>
  <c r="E41" i="16"/>
  <c r="AI42" i="16"/>
  <c r="AC42" i="16"/>
  <c r="AF42" i="16" s="1"/>
  <c r="Z42" i="16"/>
  <c r="W42" i="16"/>
  <c r="T42" i="16"/>
  <c r="Q42" i="16"/>
  <c r="N42" i="16"/>
  <c r="K42" i="16"/>
  <c r="H42" i="16"/>
  <c r="E42" i="16"/>
  <c r="AI43" i="16"/>
  <c r="AC43" i="16"/>
  <c r="AF43" i="16" s="1"/>
  <c r="Z43" i="16"/>
  <c r="W43" i="16"/>
  <c r="T43" i="16"/>
  <c r="Q43" i="16"/>
  <c r="N43" i="16"/>
  <c r="K43" i="16"/>
  <c r="H43" i="16"/>
  <c r="E43" i="16"/>
  <c r="AI44" i="16"/>
  <c r="AC44" i="16"/>
  <c r="AF44" i="16" s="1"/>
  <c r="Z44" i="16"/>
  <c r="W44" i="16"/>
  <c r="T44" i="16"/>
  <c r="Q44" i="16"/>
  <c r="N44" i="16"/>
  <c r="K44" i="16"/>
  <c r="H44" i="16"/>
  <c r="E44" i="16"/>
  <c r="AI45" i="16"/>
  <c r="AC45" i="16"/>
  <c r="AF45" i="16" s="1"/>
  <c r="Z45" i="16"/>
  <c r="W45" i="16"/>
  <c r="T45" i="16"/>
  <c r="Q45" i="16"/>
  <c r="N45" i="16"/>
  <c r="K45" i="16"/>
  <c r="H45" i="16"/>
  <c r="E45" i="16"/>
  <c r="AI46" i="16"/>
  <c r="AC46" i="16"/>
  <c r="AF46" i="16" s="1"/>
  <c r="Z46" i="16"/>
  <c r="W46" i="16"/>
  <c r="T46" i="16"/>
  <c r="Q46" i="16"/>
  <c r="N46" i="16"/>
  <c r="K46" i="16"/>
  <c r="H46" i="16"/>
  <c r="E46" i="16"/>
  <c r="AI47" i="16"/>
  <c r="AC47" i="16"/>
  <c r="AF47" i="16" s="1"/>
  <c r="Z47" i="16"/>
  <c r="Z48" i="16"/>
  <c r="W47" i="16"/>
  <c r="T47" i="16"/>
  <c r="Q47" i="16"/>
  <c r="N47" i="16"/>
  <c r="K47" i="16"/>
  <c r="H47" i="16"/>
  <c r="E47" i="16"/>
  <c r="E48" i="16"/>
  <c r="H48" i="16"/>
  <c r="K48" i="16"/>
  <c r="N48" i="16"/>
  <c r="Q48" i="16"/>
  <c r="T48" i="16"/>
  <c r="W48" i="16"/>
  <c r="AC48" i="16"/>
  <c r="AF48" i="16" s="1"/>
  <c r="AI48" i="16"/>
  <c r="AI49" i="16"/>
  <c r="AC49" i="16"/>
  <c r="AF49" i="16" s="1"/>
  <c r="Z49" i="16"/>
  <c r="W49" i="16"/>
  <c r="T49" i="16"/>
  <c r="Q49" i="16"/>
  <c r="N49" i="16"/>
  <c r="K49" i="16"/>
  <c r="H49" i="16"/>
  <c r="E49" i="16"/>
  <c r="AI50" i="16"/>
  <c r="AC50" i="16"/>
  <c r="AF50" i="16" s="1"/>
  <c r="Z50" i="16"/>
  <c r="W50" i="16"/>
  <c r="T50" i="16"/>
  <c r="Q50" i="16"/>
  <c r="N50" i="16"/>
  <c r="K50" i="16"/>
  <c r="H50" i="16"/>
  <c r="E50" i="16"/>
  <c r="AI51" i="16"/>
  <c r="AC51" i="16"/>
  <c r="AF51" i="16" s="1"/>
  <c r="Z51" i="16"/>
  <c r="W51" i="16"/>
  <c r="T51" i="16"/>
  <c r="Q51" i="16"/>
  <c r="N51" i="16"/>
  <c r="K51" i="16"/>
  <c r="H51" i="16"/>
  <c r="E51" i="16"/>
  <c r="AI52" i="16"/>
  <c r="AC52" i="16"/>
  <c r="AF52" i="16" s="1"/>
  <c r="Z52" i="16"/>
  <c r="W52" i="16"/>
  <c r="T52" i="16"/>
  <c r="Q52" i="16"/>
  <c r="N52" i="16"/>
  <c r="K52" i="16"/>
  <c r="H52" i="16"/>
  <c r="E52" i="16"/>
  <c r="AI53" i="16"/>
  <c r="AC53" i="16"/>
  <c r="AF53" i="16" s="1"/>
  <c r="Z53" i="16"/>
  <c r="W53" i="16"/>
  <c r="T53" i="16"/>
  <c r="Q53" i="16"/>
  <c r="N53" i="16"/>
  <c r="K53" i="16"/>
  <c r="H53" i="16"/>
  <c r="E53" i="16"/>
  <c r="AI54" i="16"/>
  <c r="AC54" i="16"/>
  <c r="AF54" i="16" s="1"/>
  <c r="Z54" i="16"/>
  <c r="W54" i="16"/>
  <c r="T54" i="16"/>
  <c r="Q54" i="16"/>
  <c r="N54" i="16"/>
  <c r="K54" i="16"/>
  <c r="H54" i="16"/>
  <c r="E54" i="16"/>
  <c r="AI55" i="16"/>
  <c r="AC55" i="16"/>
  <c r="AF55" i="16" s="1"/>
  <c r="Z55" i="16"/>
  <c r="W55" i="16"/>
  <c r="T55" i="16"/>
  <c r="Q55" i="16"/>
  <c r="N55" i="16"/>
  <c r="K55" i="16"/>
  <c r="H55" i="16"/>
  <c r="E55" i="16"/>
  <c r="AI56" i="16"/>
  <c r="AC56" i="16"/>
  <c r="AF56" i="16" s="1"/>
  <c r="Z56" i="16"/>
  <c r="W56" i="16"/>
  <c r="T56" i="16"/>
  <c r="Q56" i="16"/>
  <c r="N56" i="16"/>
  <c r="K56" i="16"/>
  <c r="H56" i="16"/>
  <c r="E56" i="16"/>
  <c r="AI57" i="16"/>
  <c r="AC57" i="16"/>
  <c r="AF57" i="16" s="1"/>
  <c r="Z57" i="16"/>
  <c r="W57" i="16"/>
  <c r="T57" i="16"/>
  <c r="Q57" i="16"/>
  <c r="Q58" i="16"/>
  <c r="N57" i="16"/>
  <c r="K57" i="16"/>
  <c r="H57" i="16"/>
  <c r="E57" i="16"/>
  <c r="AI7" i="15"/>
  <c r="AF7" i="15"/>
  <c r="AC7" i="15"/>
  <c r="Z7" i="15"/>
  <c r="W7" i="15"/>
  <c r="T7" i="15"/>
  <c r="Q7" i="15"/>
  <c r="N7" i="15"/>
  <c r="K7" i="15"/>
  <c r="H7" i="15"/>
  <c r="E7" i="15"/>
  <c r="AI58" i="16"/>
  <c r="AC58" i="16"/>
  <c r="AF58" i="16" s="1"/>
  <c r="Z58" i="16"/>
  <c r="W58" i="16"/>
  <c r="T58" i="16"/>
  <c r="N58" i="16"/>
  <c r="K58" i="16"/>
  <c r="H58" i="16"/>
  <c r="E58" i="16"/>
  <c r="A7" i="15"/>
  <c r="AI59" i="16"/>
  <c r="AC59" i="16"/>
  <c r="AF59" i="16" s="1"/>
  <c r="Z59" i="16"/>
  <c r="W59" i="16"/>
  <c r="T59" i="16"/>
  <c r="Q59" i="16"/>
  <c r="N59" i="16"/>
  <c r="K59" i="16"/>
  <c r="H59" i="16"/>
  <c r="E59" i="16"/>
  <c r="AI8" i="15"/>
  <c r="AF8" i="15"/>
  <c r="AC8" i="15"/>
  <c r="Z8" i="15"/>
  <c r="W8" i="15"/>
  <c r="T8" i="15"/>
  <c r="Q8" i="15"/>
  <c r="N8" i="15"/>
  <c r="K8" i="15"/>
  <c r="H8" i="15"/>
  <c r="E8" i="15"/>
  <c r="AI60" i="16"/>
  <c r="AC60" i="16"/>
  <c r="AF60" i="16" s="1"/>
  <c r="Z60" i="16"/>
  <c r="W60" i="16"/>
  <c r="T60" i="16"/>
  <c r="Q60" i="16"/>
  <c r="N60" i="16"/>
  <c r="K60" i="16"/>
  <c r="H60" i="16"/>
  <c r="E60" i="16"/>
  <c r="AI9" i="15"/>
  <c r="AC9" i="15"/>
  <c r="AF9" i="15" s="1"/>
  <c r="Z9" i="15"/>
  <c r="W9" i="15"/>
  <c r="T9" i="15"/>
  <c r="Q9" i="15"/>
  <c r="N9" i="15"/>
  <c r="K9" i="15"/>
  <c r="H9" i="15"/>
  <c r="E9" i="15"/>
  <c r="A61" i="16"/>
  <c r="A60" i="16" s="1"/>
  <c r="AI61" i="16"/>
  <c r="AC61" i="16"/>
  <c r="AF61" i="16" s="1"/>
  <c r="Z61" i="16"/>
  <c r="W61" i="16"/>
  <c r="T61" i="16"/>
  <c r="Q61" i="16"/>
  <c r="N61" i="16"/>
  <c r="K61" i="16"/>
  <c r="H61" i="16"/>
  <c r="E61" i="16"/>
  <c r="AI10" i="15"/>
  <c r="AC10" i="15"/>
  <c r="AF10" i="15" s="1"/>
  <c r="Z10" i="15"/>
  <c r="W10" i="15"/>
  <c r="T10" i="15"/>
  <c r="Q10" i="15"/>
  <c r="N10" i="15"/>
  <c r="K10" i="15"/>
  <c r="H10" i="15"/>
  <c r="E10" i="15"/>
  <c r="AI11" i="15"/>
  <c r="AC11" i="15"/>
  <c r="AF11" i="15" s="1"/>
  <c r="Z11" i="15"/>
  <c r="W11" i="15"/>
  <c r="T11" i="15"/>
  <c r="Q11" i="15"/>
  <c r="N11" i="15"/>
  <c r="K11" i="15"/>
  <c r="H11" i="15"/>
  <c r="E11" i="15"/>
  <c r="B62" i="16"/>
  <c r="Z62" i="16"/>
  <c r="W62" i="16"/>
  <c r="H62" i="16"/>
  <c r="AI62" i="16"/>
  <c r="AC62" i="16"/>
  <c r="AF62" i="16" s="1"/>
  <c r="T62" i="16"/>
  <c r="Q62" i="16"/>
  <c r="N62" i="16"/>
  <c r="K62" i="16"/>
  <c r="E62" i="16"/>
  <c r="AI12" i="15"/>
  <c r="AC12" i="15"/>
  <c r="AF12" i="15" s="1"/>
  <c r="Z12" i="15"/>
  <c r="W12" i="15"/>
  <c r="T12" i="15"/>
  <c r="T13" i="15"/>
  <c r="Q12" i="15"/>
  <c r="N12" i="15"/>
  <c r="K12" i="15"/>
  <c r="H12" i="15"/>
  <c r="E12" i="15"/>
  <c r="AI13" i="15"/>
  <c r="AC13" i="15"/>
  <c r="AF13" i="15" s="1"/>
  <c r="Z13" i="15"/>
  <c r="W13" i="15"/>
  <c r="Q13" i="15"/>
  <c r="N13" i="15"/>
  <c r="K13" i="15"/>
  <c r="H13" i="15"/>
  <c r="E13" i="15"/>
  <c r="AI14" i="15"/>
  <c r="AC14" i="15"/>
  <c r="AF14" i="15" s="1"/>
  <c r="Z14" i="15"/>
  <c r="W14" i="15"/>
  <c r="T14" i="15"/>
  <c r="Q14" i="15"/>
  <c r="N14" i="15"/>
  <c r="K14" i="15"/>
  <c r="H14" i="15"/>
  <c r="E14" i="15"/>
  <c r="AI15" i="15"/>
  <c r="AC15" i="15"/>
  <c r="AF15" i="15" s="1"/>
  <c r="Z15" i="15"/>
  <c r="W15" i="15"/>
  <c r="T15" i="15"/>
  <c r="Q15" i="15"/>
  <c r="N15" i="15"/>
  <c r="K15" i="15"/>
  <c r="H15" i="15"/>
  <c r="E15" i="15"/>
  <c r="AI16" i="15"/>
  <c r="AC16" i="15"/>
  <c r="AF16" i="15" s="1"/>
  <c r="Z16" i="15"/>
  <c r="W16" i="15"/>
  <c r="T16" i="15"/>
  <c r="Q16" i="15"/>
  <c r="N16" i="15"/>
  <c r="K16" i="15"/>
  <c r="H16" i="15"/>
  <c r="E16" i="15"/>
  <c r="AI17" i="15"/>
  <c r="AC17" i="15"/>
  <c r="AF17" i="15" s="1"/>
  <c r="Z17" i="15"/>
  <c r="W17" i="15"/>
  <c r="T17" i="15"/>
  <c r="Q17" i="15"/>
  <c r="N17" i="15"/>
  <c r="K17" i="15"/>
  <c r="H17" i="15"/>
  <c r="E17" i="15"/>
  <c r="AI18" i="15"/>
  <c r="AC18" i="15"/>
  <c r="AF18" i="15" s="1"/>
  <c r="Z18" i="15"/>
  <c r="W18" i="15"/>
  <c r="T18" i="15"/>
  <c r="Q18" i="15"/>
  <c r="N18" i="15"/>
  <c r="K18" i="15"/>
  <c r="H18" i="15"/>
  <c r="E18" i="15"/>
  <c r="AI19" i="15"/>
  <c r="AC19" i="15"/>
  <c r="AF19" i="15" s="1"/>
  <c r="Z19" i="15"/>
  <c r="W19" i="15"/>
  <c r="T19" i="15"/>
  <c r="Q19" i="15"/>
  <c r="N19" i="15"/>
  <c r="K19" i="15"/>
  <c r="H19" i="15"/>
  <c r="E19" i="15"/>
  <c r="AI20" i="15"/>
  <c r="AC20" i="15"/>
  <c r="AF20" i="15" s="1"/>
  <c r="Z20" i="15"/>
  <c r="W20" i="15"/>
  <c r="W21" i="15"/>
  <c r="T20" i="15"/>
  <c r="T21" i="15"/>
  <c r="Q20" i="15"/>
  <c r="N20" i="15"/>
  <c r="K20" i="15"/>
  <c r="H20" i="15"/>
  <c r="E20" i="15"/>
  <c r="AI21" i="15"/>
  <c r="AC21" i="15"/>
  <c r="AF21" i="15" s="1"/>
  <c r="Z21" i="15"/>
  <c r="Q21" i="15"/>
  <c r="N21" i="15"/>
  <c r="K21" i="15"/>
  <c r="H21" i="15"/>
  <c r="E21" i="15"/>
  <c r="AI22" i="15"/>
  <c r="AC22" i="15"/>
  <c r="AF22" i="15" s="1"/>
  <c r="Z22" i="15"/>
  <c r="W22" i="15"/>
  <c r="T22" i="15"/>
  <c r="Q22" i="15"/>
  <c r="N22" i="15"/>
  <c r="K22" i="15"/>
  <c r="H22" i="15"/>
  <c r="E22" i="15"/>
  <c r="AI23" i="15"/>
  <c r="AC23" i="15"/>
  <c r="AF23" i="15" s="1"/>
  <c r="Z23" i="15"/>
  <c r="W23" i="15"/>
  <c r="T23" i="15"/>
  <c r="Q23" i="15"/>
  <c r="N23" i="15"/>
  <c r="K23" i="15"/>
  <c r="H23" i="15"/>
  <c r="E23" i="15"/>
  <c r="AI24" i="15"/>
  <c r="AC24" i="15"/>
  <c r="AF24" i="15" s="1"/>
  <c r="Z24" i="15"/>
  <c r="W24" i="15"/>
  <c r="T24" i="15"/>
  <c r="Q24" i="15"/>
  <c r="N24" i="15"/>
  <c r="K24" i="15"/>
  <c r="H24" i="15"/>
  <c r="E24" i="15"/>
  <c r="AI25" i="15"/>
  <c r="AC25" i="15"/>
  <c r="AF25" i="15" s="1"/>
  <c r="Z25" i="15"/>
  <c r="W25" i="15"/>
  <c r="T25" i="15"/>
  <c r="Q25" i="15"/>
  <c r="N25" i="15"/>
  <c r="K25" i="15"/>
  <c r="H25" i="15"/>
  <c r="E25" i="15"/>
  <c r="AI26" i="15"/>
  <c r="AC26" i="15"/>
  <c r="AF26" i="15" s="1"/>
  <c r="Z26" i="15"/>
  <c r="W26" i="15"/>
  <c r="T26" i="15"/>
  <c r="Q26" i="15"/>
  <c r="N26" i="15"/>
  <c r="K26" i="15"/>
  <c r="H26" i="15"/>
  <c r="E26" i="15"/>
  <c r="AI27" i="15"/>
  <c r="AC27" i="15"/>
  <c r="AF27" i="15" s="1"/>
  <c r="Z27" i="15"/>
  <c r="W27" i="15"/>
  <c r="T27" i="15"/>
  <c r="Q27" i="15"/>
  <c r="N27" i="15"/>
  <c r="K27" i="15"/>
  <c r="H27" i="15"/>
  <c r="E27" i="15"/>
  <c r="AI28" i="15"/>
  <c r="AC28" i="15"/>
  <c r="AF28" i="15" s="1"/>
  <c r="Z28" i="15"/>
  <c r="W28" i="15"/>
  <c r="T28" i="15"/>
  <c r="Q28" i="15"/>
  <c r="N28" i="15"/>
  <c r="K28" i="15"/>
  <c r="H28" i="15"/>
  <c r="E28" i="15"/>
  <c r="E30" i="15"/>
  <c r="AI29" i="15"/>
  <c r="AC29" i="15"/>
  <c r="AF29" i="15" s="1"/>
  <c r="Z29" i="15"/>
  <c r="W29" i="15"/>
  <c r="T29" i="15"/>
  <c r="Q29" i="15"/>
  <c r="N29" i="15"/>
  <c r="K29" i="15"/>
  <c r="H29" i="15"/>
  <c r="E29" i="15"/>
  <c r="AI30" i="15"/>
  <c r="AC30" i="15"/>
  <c r="AF30" i="15" s="1"/>
  <c r="Z30" i="15"/>
  <c r="W30" i="15"/>
  <c r="T30" i="15"/>
  <c r="Q30" i="15"/>
  <c r="N30" i="15"/>
  <c r="K30" i="15"/>
  <c r="H30" i="15"/>
  <c r="AI31" i="15"/>
  <c r="AC31" i="15"/>
  <c r="AF31" i="15" s="1"/>
  <c r="Z31" i="15"/>
  <c r="W31" i="15"/>
  <c r="T31" i="15"/>
  <c r="Q31" i="15"/>
  <c r="N31" i="15"/>
  <c r="K31" i="15"/>
  <c r="H31" i="15"/>
  <c r="E31" i="15"/>
  <c r="AI32" i="15"/>
  <c r="AC32" i="15"/>
  <c r="AF32" i="15" s="1"/>
  <c r="Z32" i="15"/>
  <c r="W32" i="15"/>
  <c r="T32" i="15"/>
  <c r="Q32" i="15"/>
  <c r="N32" i="15"/>
  <c r="K32" i="15"/>
  <c r="H32" i="15"/>
  <c r="E32" i="15"/>
  <c r="AI33" i="15"/>
  <c r="AC33" i="15"/>
  <c r="AF33" i="15" s="1"/>
  <c r="Z33" i="15"/>
  <c r="W33" i="15"/>
  <c r="T33" i="15"/>
  <c r="Q33" i="15"/>
  <c r="N33" i="15"/>
  <c r="K33" i="15"/>
  <c r="H33" i="15"/>
  <c r="E33" i="15"/>
  <c r="AI34" i="15"/>
  <c r="AC34" i="15"/>
  <c r="AF34" i="15" s="1"/>
  <c r="Z34" i="15"/>
  <c r="W34" i="15"/>
  <c r="T34" i="15"/>
  <c r="Q34" i="15"/>
  <c r="N34" i="15"/>
  <c r="K34" i="15"/>
  <c r="H34" i="15"/>
  <c r="E34" i="15"/>
  <c r="AI35" i="15"/>
  <c r="AC35" i="15"/>
  <c r="AF35" i="15" s="1"/>
  <c r="Z35" i="15"/>
  <c r="W35" i="15"/>
  <c r="T35" i="15"/>
  <c r="Q35" i="15"/>
  <c r="N35" i="15"/>
  <c r="K35" i="15"/>
  <c r="H35" i="15"/>
  <c r="E35" i="15"/>
  <c r="AI36" i="15"/>
  <c r="AC36" i="15"/>
  <c r="AF36" i="15" s="1"/>
  <c r="Z36" i="15"/>
  <c r="W36" i="15"/>
  <c r="T36" i="15"/>
  <c r="Q36" i="15"/>
  <c r="N36" i="15"/>
  <c r="K36" i="15"/>
  <c r="H36" i="15"/>
  <c r="E36" i="15"/>
  <c r="AI37" i="15"/>
  <c r="AC37" i="15"/>
  <c r="AF37" i="15" s="1"/>
  <c r="Z37" i="15"/>
  <c r="W37" i="15"/>
  <c r="T37" i="15"/>
  <c r="Q37" i="15"/>
  <c r="N37" i="15"/>
  <c r="K37" i="15"/>
  <c r="H37" i="15"/>
  <c r="E37" i="15"/>
  <c r="AI38" i="15"/>
  <c r="AC38" i="15"/>
  <c r="AF38" i="15" s="1"/>
  <c r="Z38" i="15"/>
  <c r="W38" i="15"/>
  <c r="T38" i="15"/>
  <c r="Q38" i="15"/>
  <c r="N38" i="15"/>
  <c r="K38" i="15"/>
  <c r="H38" i="15"/>
  <c r="E38" i="15"/>
  <c r="AI39" i="15"/>
  <c r="AC39" i="15"/>
  <c r="AF39" i="15" s="1"/>
  <c r="Z39" i="15"/>
  <c r="W39" i="15"/>
  <c r="T39" i="15"/>
  <c r="Q39" i="15"/>
  <c r="N39" i="15"/>
  <c r="K39" i="15"/>
  <c r="H39" i="15"/>
  <c r="E39" i="15"/>
  <c r="AI40" i="15"/>
  <c r="AC40" i="15"/>
  <c r="AF40" i="15" s="1"/>
  <c r="Z40" i="15"/>
  <c r="W40" i="15"/>
  <c r="T40" i="15"/>
  <c r="Q40" i="15"/>
  <c r="Q41" i="15"/>
  <c r="N40" i="15"/>
  <c r="K40" i="15"/>
  <c r="H40" i="15"/>
  <c r="E40" i="15"/>
  <c r="AI41" i="15"/>
  <c r="AC41" i="15"/>
  <c r="AF41" i="15" s="1"/>
  <c r="Z41" i="15"/>
  <c r="W41" i="15"/>
  <c r="T41" i="15"/>
  <c r="N41" i="15"/>
  <c r="K41" i="15"/>
  <c r="H41" i="15"/>
  <c r="E41" i="15"/>
  <c r="Q43" i="15"/>
  <c r="Q42" i="15"/>
  <c r="E42" i="15"/>
  <c r="H42" i="15"/>
  <c r="K42" i="15"/>
  <c r="N42" i="15"/>
  <c r="T42" i="15"/>
  <c r="W42" i="15"/>
  <c r="Z42" i="15"/>
  <c r="AC42" i="15"/>
  <c r="AF42" i="15" s="1"/>
  <c r="AI42" i="15"/>
  <c r="Z43" i="15"/>
  <c r="W43" i="15"/>
  <c r="T43" i="15"/>
  <c r="N43" i="15"/>
  <c r="K43" i="15"/>
  <c r="H43" i="15"/>
  <c r="E43" i="15"/>
  <c r="AI43" i="15"/>
  <c r="AC43" i="15"/>
  <c r="AF43" i="15" s="1"/>
  <c r="AI44" i="15"/>
  <c r="AC44" i="15"/>
  <c r="AF44" i="15" s="1"/>
  <c r="AC45" i="15"/>
  <c r="AF45" i="15" s="1"/>
  <c r="Z44" i="15"/>
  <c r="W44" i="15"/>
  <c r="T44" i="15"/>
  <c r="Q44" i="15"/>
  <c r="N44" i="15"/>
  <c r="K44" i="15"/>
  <c r="H44" i="15"/>
  <c r="E44" i="15"/>
  <c r="AI45" i="15"/>
  <c r="Z45" i="15"/>
  <c r="W45" i="15"/>
  <c r="T45" i="15"/>
  <c r="Q45" i="15"/>
  <c r="N45" i="15"/>
  <c r="K45" i="15"/>
  <c r="H45" i="15"/>
  <c r="E45" i="15"/>
  <c r="AI46" i="15"/>
  <c r="AC46" i="15"/>
  <c r="AF46" i="15" s="1"/>
  <c r="Z46" i="15"/>
  <c r="W46" i="15"/>
  <c r="T46" i="15"/>
  <c r="Q46" i="15"/>
  <c r="Q47" i="15"/>
  <c r="N46" i="15"/>
  <c r="K46" i="15"/>
  <c r="H46" i="15"/>
  <c r="E46" i="15"/>
  <c r="E47" i="15"/>
  <c r="H47" i="15"/>
  <c r="K47" i="15"/>
  <c r="N47" i="15"/>
  <c r="T47" i="15"/>
  <c r="W47" i="15"/>
  <c r="Z47" i="15"/>
  <c r="AC47" i="15"/>
  <c r="AF47" i="15" s="1"/>
  <c r="AI47" i="15"/>
  <c r="E48" i="15"/>
  <c r="H48" i="15"/>
  <c r="K48" i="15"/>
  <c r="N48" i="15"/>
  <c r="Q48" i="15"/>
  <c r="T48" i="15"/>
  <c r="W48" i="15"/>
  <c r="Z48" i="15"/>
  <c r="AC48" i="15"/>
  <c r="AF48" i="15" s="1"/>
  <c r="AI48" i="15"/>
  <c r="AI49" i="15"/>
  <c r="AC49" i="15"/>
  <c r="AF49" i="15" s="1"/>
  <c r="Z49" i="15"/>
  <c r="W49" i="15"/>
  <c r="T49" i="15"/>
  <c r="Q49" i="15"/>
  <c r="N49" i="15"/>
  <c r="K49" i="15"/>
  <c r="H49" i="15"/>
  <c r="E49" i="15"/>
  <c r="AI50" i="15"/>
  <c r="AC50" i="15"/>
  <c r="AF50" i="15" s="1"/>
  <c r="Z50" i="15"/>
  <c r="W50" i="15"/>
  <c r="T50" i="15"/>
  <c r="Q50" i="15"/>
  <c r="N50" i="15"/>
  <c r="K50" i="15"/>
  <c r="H50" i="15"/>
  <c r="E50" i="15"/>
  <c r="E51" i="15"/>
  <c r="H51" i="15"/>
  <c r="K51" i="15"/>
  <c r="N51" i="15"/>
  <c r="Q51" i="15"/>
  <c r="T51" i="15"/>
  <c r="W51" i="15"/>
  <c r="Z51" i="15"/>
  <c r="AC51" i="15"/>
  <c r="AF51" i="15" s="1"/>
  <c r="AI51" i="15"/>
  <c r="AI52" i="15"/>
  <c r="AC52" i="15"/>
  <c r="AF52" i="15" s="1"/>
  <c r="Z52" i="15"/>
  <c r="W52" i="15"/>
  <c r="T52" i="15"/>
  <c r="T53" i="15"/>
  <c r="Q52" i="15"/>
  <c r="N52" i="15"/>
  <c r="K52" i="15"/>
  <c r="H52" i="15"/>
  <c r="E52" i="15"/>
  <c r="AC53" i="15"/>
  <c r="AF53" i="15" s="1"/>
  <c r="AI53" i="15"/>
  <c r="Z53" i="15"/>
  <c r="W53" i="15"/>
  <c r="Q53" i="15"/>
  <c r="N53" i="15"/>
  <c r="K53" i="15"/>
  <c r="H53" i="15"/>
  <c r="E53" i="15"/>
  <c r="AI63" i="15"/>
  <c r="AI55" i="15"/>
  <c r="AI56" i="15"/>
  <c r="AI57" i="15"/>
  <c r="AI58" i="15"/>
  <c r="AI59" i="15"/>
  <c r="AI60" i="15"/>
  <c r="AI61" i="15"/>
  <c r="AI62" i="15"/>
  <c r="AI54" i="15"/>
  <c r="AC54" i="15"/>
  <c r="AF54" i="15" s="1"/>
  <c r="Q54" i="15"/>
  <c r="Z54" i="15"/>
  <c r="W54" i="15"/>
  <c r="T54" i="15"/>
  <c r="N54" i="15"/>
  <c r="K54" i="15"/>
  <c r="H54" i="15"/>
  <c r="E54" i="15"/>
  <c r="AC55" i="15"/>
  <c r="AF55" i="15" s="1"/>
  <c r="Z55" i="15"/>
  <c r="W55" i="15"/>
  <c r="T55" i="15"/>
  <c r="Q55" i="15"/>
  <c r="N55" i="15"/>
  <c r="K55" i="15"/>
  <c r="K56" i="15"/>
  <c r="H55" i="15"/>
  <c r="E55" i="15"/>
  <c r="AC56" i="15"/>
  <c r="AF56" i="15" s="1"/>
  <c r="Z56" i="15"/>
  <c r="W56" i="15"/>
  <c r="T56" i="15"/>
  <c r="Q56" i="15"/>
  <c r="N56" i="15"/>
  <c r="H56" i="15"/>
  <c r="E56" i="15"/>
  <c r="AC57" i="15"/>
  <c r="AF57" i="15" s="1"/>
  <c r="Z57" i="15"/>
  <c r="W57" i="15"/>
  <c r="Z8" i="17" l="1"/>
  <c r="Q8" i="17"/>
  <c r="W8" i="17"/>
  <c r="K8" i="17"/>
  <c r="N8" i="17"/>
  <c r="Q9" i="17"/>
  <c r="E8" i="17"/>
  <c r="E10" i="17"/>
  <c r="E9" i="17"/>
  <c r="W9" i="17"/>
  <c r="H9" i="17"/>
  <c r="K9" i="17"/>
  <c r="N9" i="17"/>
  <c r="T9" i="17"/>
  <c r="Z9" i="17"/>
  <c r="A11" i="17"/>
  <c r="B11" i="17" s="1"/>
  <c r="K10" i="17"/>
  <c r="E11" i="17"/>
  <c r="W10" i="17"/>
  <c r="H10" i="17"/>
  <c r="N10" i="17"/>
  <c r="Q10" i="17"/>
  <c r="T10" i="17"/>
  <c r="Z10" i="17"/>
  <c r="N12" i="17"/>
  <c r="H11" i="17"/>
  <c r="K11" i="17"/>
  <c r="N11" i="17"/>
  <c r="Q11" i="17"/>
  <c r="T11" i="17"/>
  <c r="W11" i="17"/>
  <c r="Z11" i="17"/>
  <c r="H12" i="17"/>
  <c r="E12" i="17"/>
  <c r="K12" i="17"/>
  <c r="Q12" i="17"/>
  <c r="T12" i="17"/>
  <c r="W12" i="17"/>
  <c r="Z12" i="17"/>
  <c r="B61" i="16"/>
  <c r="B60" i="16"/>
  <c r="A59" i="16"/>
  <c r="T57" i="15"/>
  <c r="Q57" i="15"/>
  <c r="N57" i="15"/>
  <c r="K57" i="15"/>
  <c r="H57" i="15"/>
  <c r="E57" i="15"/>
  <c r="Z59" i="15"/>
  <c r="A10" i="17" l="1"/>
  <c r="B10" i="17" s="1"/>
  <c r="B59" i="16"/>
  <c r="A58" i="16"/>
  <c r="AC58" i="15"/>
  <c r="AF58" i="15" s="1"/>
  <c r="Z58" i="15"/>
  <c r="W58" i="15"/>
  <c r="T58" i="15"/>
  <c r="Q58" i="15"/>
  <c r="N58" i="15"/>
  <c r="K58" i="15"/>
  <c r="H58" i="15"/>
  <c r="A9" i="17" l="1"/>
  <c r="B58" i="16"/>
  <c r="A57" i="16"/>
  <c r="D58" i="15"/>
  <c r="B9" i="17" l="1"/>
  <c r="A8" i="17"/>
  <c r="B8" i="17" s="1"/>
  <c r="B57" i="16"/>
  <c r="A56" i="16"/>
  <c r="E58" i="15"/>
  <c r="B56" i="16" l="1"/>
  <c r="A55" i="16"/>
  <c r="AC59" i="15"/>
  <c r="AF59" i="15" s="1"/>
  <c r="W59" i="15"/>
  <c r="T59" i="15"/>
  <c r="Q59" i="15"/>
  <c r="N59" i="15"/>
  <c r="K59" i="15"/>
  <c r="H59" i="15"/>
  <c r="E59" i="15"/>
  <c r="AC60" i="15"/>
  <c r="AF60" i="15" s="1"/>
  <c r="Z60" i="15"/>
  <c r="W60" i="15"/>
  <c r="T60" i="15"/>
  <c r="Q60" i="15"/>
  <c r="N60" i="15"/>
  <c r="K60" i="15"/>
  <c r="H60" i="15"/>
  <c r="E60" i="15"/>
  <c r="AC61" i="15"/>
  <c r="AF61" i="15" s="1"/>
  <c r="Z61" i="15"/>
  <c r="W61" i="15"/>
  <c r="T61" i="15"/>
  <c r="Q61" i="15"/>
  <c r="N61" i="15"/>
  <c r="K61" i="15"/>
  <c r="H61" i="15"/>
  <c r="E61" i="15"/>
  <c r="B62" i="15"/>
  <c r="B61" i="15" s="1"/>
  <c r="B60" i="15" s="1"/>
  <c r="B59" i="15" s="1"/>
  <c r="B58" i="15" s="1"/>
  <c r="B57" i="15" s="1"/>
  <c r="B56" i="15" s="1"/>
  <c r="B55" i="15" s="1"/>
  <c r="B54" i="15" s="1"/>
  <c r="B53" i="15" s="1"/>
  <c r="B52" i="15" s="1"/>
  <c r="B51" i="15" s="1"/>
  <c r="B50" i="15" s="1"/>
  <c r="B49" i="15" s="1"/>
  <c r="B48" i="15" s="1"/>
  <c r="B47" i="15" s="1"/>
  <c r="B46" i="15" s="1"/>
  <c r="B45" i="15" s="1"/>
  <c r="B44" i="15" s="1"/>
  <c r="B43" i="15" s="1"/>
  <c r="B42" i="15" s="1"/>
  <c r="B41" i="15" s="1"/>
  <c r="B40" i="15" s="1"/>
  <c r="B39" i="15" s="1"/>
  <c r="B38" i="15" s="1"/>
  <c r="B37" i="15" s="1"/>
  <c r="B36" i="15" s="1"/>
  <c r="B35" i="15" s="1"/>
  <c r="B34" i="15" s="1"/>
  <c r="B33" i="15" s="1"/>
  <c r="B32" i="15" s="1"/>
  <c r="B31" i="15" s="1"/>
  <c r="B30" i="15" s="1"/>
  <c r="B29" i="15" s="1"/>
  <c r="B28" i="15" s="1"/>
  <c r="B27" i="15" s="1"/>
  <c r="B26" i="15" s="1"/>
  <c r="B25" i="15" s="1"/>
  <c r="B24" i="15" s="1"/>
  <c r="B23" i="15" s="1"/>
  <c r="B22" i="15" s="1"/>
  <c r="B21" i="15" s="1"/>
  <c r="B20" i="15" s="1"/>
  <c r="B19" i="15" s="1"/>
  <c r="B18" i="15" s="1"/>
  <c r="B17" i="15" s="1"/>
  <c r="B16" i="15" s="1"/>
  <c r="B15" i="15" s="1"/>
  <c r="B14" i="15" s="1"/>
  <c r="B13" i="15" s="1"/>
  <c r="B12" i="15" s="1"/>
  <c r="B11" i="15" s="1"/>
  <c r="B10" i="15" s="1"/>
  <c r="B9" i="15" s="1"/>
  <c r="B8" i="15" s="1"/>
  <c r="A62" i="15"/>
  <c r="A61" i="15" s="1"/>
  <c r="A60" i="15" s="1"/>
  <c r="A59" i="15" s="1"/>
  <c r="A58" i="15" s="1"/>
  <c r="A57" i="15" s="1"/>
  <c r="A56" i="15" s="1"/>
  <c r="A55" i="15" s="1"/>
  <c r="A54" i="15" s="1"/>
  <c r="A53" i="15" s="1"/>
  <c r="A52" i="15" s="1"/>
  <c r="A51" i="15" s="1"/>
  <c r="A50" i="15" s="1"/>
  <c r="A49" i="15" s="1"/>
  <c r="A48" i="15" s="1"/>
  <c r="A47" i="15" s="1"/>
  <c r="A46" i="15" s="1"/>
  <c r="A45" i="15" s="1"/>
  <c r="A44" i="15" s="1"/>
  <c r="A43" i="15" s="1"/>
  <c r="A42" i="15" s="1"/>
  <c r="A41" i="15" s="1"/>
  <c r="A40" i="15" s="1"/>
  <c r="A39" i="15" s="1"/>
  <c r="A38" i="15" s="1"/>
  <c r="A37" i="15" s="1"/>
  <c r="A36" i="15" s="1"/>
  <c r="A35" i="15" s="1"/>
  <c r="A34" i="15" s="1"/>
  <c r="A33" i="15" s="1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21" i="15" s="1"/>
  <c r="A20" i="15" s="1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8" i="15" s="1"/>
  <c r="AC62" i="15"/>
  <c r="AF62" i="15" s="1"/>
  <c r="Z62" i="15"/>
  <c r="W62" i="15"/>
  <c r="T62" i="15"/>
  <c r="Q62" i="15"/>
  <c r="N62" i="15"/>
  <c r="K62" i="15"/>
  <c r="H62" i="15"/>
  <c r="E62" i="15"/>
  <c r="AC63" i="15"/>
  <c r="AF63" i="15" s="1"/>
  <c r="Z63" i="15"/>
  <c r="W63" i="15"/>
  <c r="T63" i="15"/>
  <c r="Q63" i="15"/>
  <c r="N63" i="15"/>
  <c r="K63" i="15"/>
  <c r="H63" i="15"/>
  <c r="E63" i="15"/>
  <c r="AC7" i="14"/>
  <c r="Z7" i="14"/>
  <c r="W7" i="14"/>
  <c r="T7" i="14"/>
  <c r="Q7" i="14"/>
  <c r="N7" i="14"/>
  <c r="K7" i="14"/>
  <c r="H7" i="14"/>
  <c r="E7" i="14"/>
  <c r="AC8" i="14"/>
  <c r="Z8" i="14"/>
  <c r="W8" i="14"/>
  <c r="T8" i="14"/>
  <c r="Q8" i="14"/>
  <c r="N8" i="14"/>
  <c r="K8" i="14"/>
  <c r="H8" i="14"/>
  <c r="E8" i="14"/>
  <c r="B55" i="16" l="1"/>
  <c r="A54" i="16"/>
  <c r="AC9" i="14"/>
  <c r="Z9" i="14"/>
  <c r="W9" i="14"/>
  <c r="T9" i="14"/>
  <c r="Q9" i="14"/>
  <c r="N9" i="14"/>
  <c r="K9" i="14"/>
  <c r="H9" i="14"/>
  <c r="E9" i="14"/>
  <c r="B54" i="16" l="1"/>
  <c r="A53" i="16"/>
  <c r="AC10" i="14"/>
  <c r="Z10" i="14"/>
  <c r="W10" i="14"/>
  <c r="T10" i="14"/>
  <c r="Q10" i="14"/>
  <c r="N10" i="14"/>
  <c r="K10" i="14"/>
  <c r="H10" i="14"/>
  <c r="E10" i="14"/>
  <c r="AC11" i="14"/>
  <c r="Z11" i="14"/>
  <c r="W11" i="14"/>
  <c r="T11" i="14"/>
  <c r="Q11" i="14"/>
  <c r="N11" i="14"/>
  <c r="K11" i="14"/>
  <c r="H11" i="14"/>
  <c r="E11" i="14"/>
  <c r="AC12" i="14"/>
  <c r="Z12" i="14"/>
  <c r="W12" i="14"/>
  <c r="T12" i="14"/>
  <c r="Q12" i="14"/>
  <c r="N12" i="14"/>
  <c r="K12" i="14"/>
  <c r="H12" i="14"/>
  <c r="E12" i="14"/>
  <c r="AC13" i="14"/>
  <c r="Z13" i="14"/>
  <c r="W13" i="14"/>
  <c r="T13" i="14"/>
  <c r="Q13" i="14"/>
  <c r="N13" i="14"/>
  <c r="K13" i="14"/>
  <c r="H13" i="14"/>
  <c r="E13" i="14"/>
  <c r="AC14" i="14"/>
  <c r="Z14" i="14"/>
  <c r="W14" i="14"/>
  <c r="T14" i="14"/>
  <c r="Q14" i="14"/>
  <c r="N14" i="14"/>
  <c r="K14" i="14"/>
  <c r="H14" i="14"/>
  <c r="E14" i="14"/>
  <c r="AC15" i="14"/>
  <c r="Z15" i="14"/>
  <c r="W15" i="14"/>
  <c r="T15" i="14"/>
  <c r="Q15" i="14"/>
  <c r="N15" i="14"/>
  <c r="K15" i="14"/>
  <c r="H15" i="14"/>
  <c r="E15" i="14"/>
  <c r="AC16" i="14"/>
  <c r="Z16" i="14"/>
  <c r="W16" i="14"/>
  <c r="T16" i="14"/>
  <c r="Q16" i="14"/>
  <c r="N16" i="14"/>
  <c r="K16" i="14"/>
  <c r="H16" i="14"/>
  <c r="E16" i="14"/>
  <c r="AC17" i="14"/>
  <c r="Z17" i="14"/>
  <c r="W17" i="14"/>
  <c r="T17" i="14"/>
  <c r="Q17" i="14"/>
  <c r="N17" i="14"/>
  <c r="K17" i="14"/>
  <c r="H17" i="14"/>
  <c r="E17" i="14"/>
  <c r="AC18" i="14"/>
  <c r="Z18" i="14"/>
  <c r="W18" i="14"/>
  <c r="T18" i="14"/>
  <c r="Q18" i="14"/>
  <c r="N18" i="14"/>
  <c r="K18" i="14"/>
  <c r="H18" i="14"/>
  <c r="E18" i="14"/>
  <c r="AC19" i="14"/>
  <c r="Z19" i="14"/>
  <c r="W19" i="14"/>
  <c r="T19" i="14"/>
  <c r="Q19" i="14"/>
  <c r="N19" i="14"/>
  <c r="K19" i="14"/>
  <c r="H19" i="14"/>
  <c r="E19" i="14"/>
  <c r="AC20" i="14"/>
  <c r="Z20" i="14"/>
  <c r="W20" i="14"/>
  <c r="T20" i="14"/>
  <c r="Q20" i="14"/>
  <c r="N20" i="14"/>
  <c r="K20" i="14"/>
  <c r="H20" i="14"/>
  <c r="E20" i="14"/>
  <c r="AC21" i="14"/>
  <c r="Z21" i="14"/>
  <c r="W21" i="14"/>
  <c r="T21" i="14"/>
  <c r="Q21" i="14"/>
  <c r="N21" i="14"/>
  <c r="K21" i="14"/>
  <c r="H21" i="14"/>
  <c r="E21" i="14"/>
  <c r="AC22" i="14"/>
  <c r="Z22" i="14"/>
  <c r="W22" i="14"/>
  <c r="T22" i="14"/>
  <c r="Q22" i="14"/>
  <c r="N22" i="14"/>
  <c r="K22" i="14"/>
  <c r="H22" i="14"/>
  <c r="E22" i="14"/>
  <c r="AC23" i="14"/>
  <c r="Z23" i="14"/>
  <c r="W23" i="14"/>
  <c r="T23" i="14"/>
  <c r="Q23" i="14"/>
  <c r="N23" i="14"/>
  <c r="K23" i="14"/>
  <c r="H23" i="14"/>
  <c r="E23" i="14"/>
  <c r="AC24" i="14"/>
  <c r="Z24" i="14"/>
  <c r="W24" i="14"/>
  <c r="T24" i="14"/>
  <c r="Q24" i="14"/>
  <c r="N24" i="14"/>
  <c r="K24" i="14"/>
  <c r="H24" i="14"/>
  <c r="E24" i="14"/>
  <c r="AC25" i="14"/>
  <c r="Z25" i="14"/>
  <c r="W25" i="14"/>
  <c r="T25" i="14"/>
  <c r="Q25" i="14"/>
  <c r="N25" i="14"/>
  <c r="K25" i="14"/>
  <c r="H25" i="14"/>
  <c r="E25" i="14"/>
  <c r="AC26" i="14"/>
  <c r="Z26" i="14"/>
  <c r="W26" i="14"/>
  <c r="T26" i="14"/>
  <c r="Q26" i="14"/>
  <c r="N26" i="14"/>
  <c r="K26" i="14"/>
  <c r="H26" i="14"/>
  <c r="E26" i="14"/>
  <c r="AC27" i="14"/>
  <c r="Z27" i="14"/>
  <c r="W27" i="14"/>
  <c r="T27" i="14"/>
  <c r="Q27" i="14"/>
  <c r="N27" i="14"/>
  <c r="K27" i="14"/>
  <c r="H27" i="14"/>
  <c r="E27" i="14"/>
  <c r="AC28" i="14"/>
  <c r="Z28" i="14"/>
  <c r="W28" i="14"/>
  <c r="T28" i="14"/>
  <c r="Q28" i="14"/>
  <c r="N28" i="14"/>
  <c r="K28" i="14"/>
  <c r="H28" i="14"/>
  <c r="E28" i="14"/>
  <c r="AC29" i="14"/>
  <c r="Z29" i="14"/>
  <c r="W29" i="14"/>
  <c r="T29" i="14"/>
  <c r="Q29" i="14"/>
  <c r="N29" i="14"/>
  <c r="K29" i="14"/>
  <c r="H29" i="14"/>
  <c r="E29" i="14"/>
  <c r="AC30" i="14"/>
  <c r="Z30" i="14"/>
  <c r="W30" i="14"/>
  <c r="T30" i="14"/>
  <c r="Q30" i="14"/>
  <c r="N30" i="14"/>
  <c r="K30" i="14"/>
  <c r="H30" i="14"/>
  <c r="E30" i="14"/>
  <c r="AC31" i="14"/>
  <c r="Z31" i="14"/>
  <c r="W31" i="14"/>
  <c r="T31" i="14"/>
  <c r="Q31" i="14"/>
  <c r="N31" i="14"/>
  <c r="K31" i="14"/>
  <c r="H31" i="14"/>
  <c r="E31" i="14"/>
  <c r="B53" i="16" l="1"/>
  <c r="A52" i="16"/>
  <c r="AC32" i="14"/>
  <c r="Z32" i="14"/>
  <c r="W32" i="14"/>
  <c r="T32" i="14"/>
  <c r="Q32" i="14"/>
  <c r="N32" i="14"/>
  <c r="K32" i="14"/>
  <c r="H32" i="14"/>
  <c r="E32" i="14"/>
  <c r="AC33" i="14"/>
  <c r="Z33" i="14"/>
  <c r="W33" i="14"/>
  <c r="T33" i="14"/>
  <c r="Q33" i="14"/>
  <c r="N33" i="14"/>
  <c r="K33" i="14"/>
  <c r="H33" i="14"/>
  <c r="E33" i="14"/>
  <c r="AC34" i="14"/>
  <c r="Z34" i="14"/>
  <c r="W34" i="14"/>
  <c r="T34" i="14"/>
  <c r="Q34" i="14"/>
  <c r="N34" i="14"/>
  <c r="K34" i="14"/>
  <c r="H34" i="14"/>
  <c r="E34" i="14"/>
  <c r="AC35" i="14"/>
  <c r="Z35" i="14"/>
  <c r="W35" i="14"/>
  <c r="T35" i="14"/>
  <c r="Q35" i="14"/>
  <c r="N35" i="14"/>
  <c r="K35" i="14"/>
  <c r="H35" i="14"/>
  <c r="E35" i="14"/>
  <c r="AC36" i="14"/>
  <c r="Z36" i="14"/>
  <c r="W36" i="14"/>
  <c r="T36" i="14"/>
  <c r="Q36" i="14"/>
  <c r="N36" i="14"/>
  <c r="K36" i="14"/>
  <c r="H36" i="14"/>
  <c r="E36" i="14"/>
  <c r="AC37" i="14"/>
  <c r="Z37" i="14"/>
  <c r="W37" i="14"/>
  <c r="T37" i="14"/>
  <c r="Q37" i="14"/>
  <c r="N37" i="14"/>
  <c r="K37" i="14"/>
  <c r="H37" i="14"/>
  <c r="E37" i="14"/>
  <c r="N38" i="14"/>
  <c r="AC38" i="14"/>
  <c r="Z38" i="14"/>
  <c r="W38" i="14"/>
  <c r="T38" i="14"/>
  <c r="Q38" i="14"/>
  <c r="K38" i="14"/>
  <c r="H38" i="14"/>
  <c r="E38" i="14"/>
  <c r="AC39" i="14"/>
  <c r="Z39" i="14"/>
  <c r="W39" i="14"/>
  <c r="T39" i="14"/>
  <c r="Q39" i="14"/>
  <c r="N39" i="14"/>
  <c r="K39" i="14"/>
  <c r="H39" i="14"/>
  <c r="E39" i="14"/>
  <c r="AC40" i="14"/>
  <c r="Z40" i="14"/>
  <c r="W40" i="14"/>
  <c r="T40" i="14"/>
  <c r="Q40" i="14"/>
  <c r="N40" i="14"/>
  <c r="K40" i="14"/>
  <c r="H40" i="14"/>
  <c r="E40" i="14"/>
  <c r="AC41" i="14"/>
  <c r="Z41" i="14"/>
  <c r="W41" i="14"/>
  <c r="T41" i="14"/>
  <c r="Q41" i="14"/>
  <c r="N41" i="14"/>
  <c r="K41" i="14"/>
  <c r="H41" i="14"/>
  <c r="E41" i="14"/>
  <c r="AC42" i="14"/>
  <c r="Z42" i="14"/>
  <c r="W42" i="14"/>
  <c r="T42" i="14"/>
  <c r="Q42" i="14"/>
  <c r="N42" i="14"/>
  <c r="K42" i="14"/>
  <c r="H42" i="14"/>
  <c r="E42" i="14"/>
  <c r="AC43" i="14"/>
  <c r="Z43" i="14"/>
  <c r="W43" i="14"/>
  <c r="T43" i="14"/>
  <c r="Q43" i="14"/>
  <c r="N43" i="14"/>
  <c r="K43" i="14"/>
  <c r="H43" i="14"/>
  <c r="E43" i="14"/>
  <c r="E44" i="14"/>
  <c r="H44" i="14"/>
  <c r="K44" i="14"/>
  <c r="N44" i="14"/>
  <c r="Q44" i="14"/>
  <c r="T44" i="14"/>
  <c r="W44" i="14"/>
  <c r="Z44" i="14"/>
  <c r="AC44" i="14"/>
  <c r="B58" i="13"/>
  <c r="AC45" i="14"/>
  <c r="Z45" i="14"/>
  <c r="W45" i="14"/>
  <c r="T45" i="14"/>
  <c r="Q45" i="14"/>
  <c r="N45" i="14"/>
  <c r="K45" i="14"/>
  <c r="H45" i="14"/>
  <c r="E45" i="14"/>
  <c r="AC46" i="14"/>
  <c r="Z46" i="14"/>
  <c r="W46" i="14"/>
  <c r="T46" i="14"/>
  <c r="Q46" i="14"/>
  <c r="N46" i="14"/>
  <c r="K46" i="14"/>
  <c r="H46" i="14"/>
  <c r="E46" i="14"/>
  <c r="AC47" i="14"/>
  <c r="Z47" i="14"/>
  <c r="W47" i="14"/>
  <c r="T47" i="14"/>
  <c r="Q47" i="14"/>
  <c r="N47" i="14"/>
  <c r="K47" i="14"/>
  <c r="H47" i="14"/>
  <c r="E47" i="14"/>
  <c r="AC48" i="14"/>
  <c r="Z48" i="14"/>
  <c r="W48" i="14"/>
  <c r="T48" i="14"/>
  <c r="Q48" i="14"/>
  <c r="N48" i="14"/>
  <c r="K48" i="14"/>
  <c r="H48" i="14"/>
  <c r="E48" i="14"/>
  <c r="AC49" i="14"/>
  <c r="Z49" i="14"/>
  <c r="W49" i="14"/>
  <c r="T49" i="14"/>
  <c r="Q49" i="14"/>
  <c r="N49" i="14"/>
  <c r="K49" i="14"/>
  <c r="H49" i="14"/>
  <c r="E49" i="14"/>
  <c r="AC50" i="14"/>
  <c r="Z50" i="14"/>
  <c r="W50" i="14"/>
  <c r="T50" i="14"/>
  <c r="Q50" i="14"/>
  <c r="N50" i="14"/>
  <c r="K50" i="14"/>
  <c r="H50" i="14"/>
  <c r="E50" i="14"/>
  <c r="AC51" i="14"/>
  <c r="Z51" i="14"/>
  <c r="W51" i="14"/>
  <c r="T51" i="14"/>
  <c r="Q51" i="14"/>
  <c r="N51" i="14"/>
  <c r="K51" i="14"/>
  <c r="H51" i="14"/>
  <c r="E51" i="14"/>
  <c r="AC52" i="14"/>
  <c r="Z52" i="14"/>
  <c r="W52" i="14"/>
  <c r="T52" i="14"/>
  <c r="Q52" i="14"/>
  <c r="N52" i="14"/>
  <c r="K52" i="14"/>
  <c r="H52" i="14"/>
  <c r="E52" i="14"/>
  <c r="AC53" i="14"/>
  <c r="Z53" i="14"/>
  <c r="W53" i="14"/>
  <c r="T53" i="14"/>
  <c r="Q53" i="14"/>
  <c r="N53" i="14"/>
  <c r="K53" i="14"/>
  <c r="H53" i="14"/>
  <c r="E53" i="14"/>
  <c r="AC54" i="14"/>
  <c r="Z54" i="14"/>
  <c r="W54" i="14"/>
  <c r="T54" i="14"/>
  <c r="Q54" i="14"/>
  <c r="N54" i="14"/>
  <c r="K54" i="14"/>
  <c r="H54" i="14"/>
  <c r="E54" i="14"/>
  <c r="AC55" i="14"/>
  <c r="Z55" i="14"/>
  <c r="W55" i="14"/>
  <c r="T55" i="14"/>
  <c r="Q55" i="14"/>
  <c r="N55" i="14"/>
  <c r="K55" i="14"/>
  <c r="H55" i="14"/>
  <c r="E55" i="14"/>
  <c r="AC56" i="14"/>
  <c r="Z56" i="14"/>
  <c r="W56" i="14"/>
  <c r="T56" i="14"/>
  <c r="Q56" i="14"/>
  <c r="N56" i="14"/>
  <c r="K56" i="14"/>
  <c r="H56" i="14"/>
  <c r="E56" i="14"/>
  <c r="H57" i="14"/>
  <c r="K57" i="14"/>
  <c r="N57" i="14"/>
  <c r="Q57" i="14"/>
  <c r="T57" i="14"/>
  <c r="W57" i="14"/>
  <c r="Z57" i="14"/>
  <c r="AC57" i="14"/>
  <c r="E57" i="14"/>
  <c r="B57" i="14"/>
  <c r="B56" i="14" s="1"/>
  <c r="B55" i="14" s="1"/>
  <c r="B54" i="14" s="1"/>
  <c r="B53" i="14" s="1"/>
  <c r="B52" i="14" s="1"/>
  <c r="B51" i="14" s="1"/>
  <c r="A57" i="14"/>
  <c r="A56" i="14" s="1"/>
  <c r="A55" i="14" s="1"/>
  <c r="A54" i="14" s="1"/>
  <c r="A53" i="14" s="1"/>
  <c r="A52" i="14" s="1"/>
  <c r="A51" i="14" s="1"/>
  <c r="A50" i="14" s="1"/>
  <c r="A49" i="14" s="1"/>
  <c r="A48" i="14" s="1"/>
  <c r="A47" i="14" s="1"/>
  <c r="A46" i="14" s="1"/>
  <c r="A45" i="14" s="1"/>
  <c r="A44" i="14" s="1"/>
  <c r="A43" i="14" s="1"/>
  <c r="A42" i="14" s="1"/>
  <c r="A41" i="14" s="1"/>
  <c r="A40" i="14" s="1"/>
  <c r="A39" i="14" s="1"/>
  <c r="A38" i="14" s="1"/>
  <c r="A37" i="14" s="1"/>
  <c r="A36" i="14" s="1"/>
  <c r="A35" i="14" s="1"/>
  <c r="A34" i="14" s="1"/>
  <c r="A33" i="14" s="1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21" i="14" s="1"/>
  <c r="A20" i="14" s="1"/>
  <c r="A19" i="14" s="1"/>
  <c r="A18" i="14" s="1"/>
  <c r="A17" i="14" s="1"/>
  <c r="A16" i="14" s="1"/>
  <c r="A15" i="14" s="1"/>
  <c r="A14" i="14" s="1"/>
  <c r="A13" i="14" s="1"/>
  <c r="A12" i="14" s="1"/>
  <c r="A11" i="14" s="1"/>
  <c r="A10" i="14" s="1"/>
  <c r="A9" i="14" s="1"/>
  <c r="A8" i="14" s="1"/>
  <c r="A7" i="14" s="1"/>
  <c r="AC58" i="14"/>
  <c r="Z58" i="14"/>
  <c r="W58" i="14"/>
  <c r="T58" i="14"/>
  <c r="Q58" i="14"/>
  <c r="N58" i="14"/>
  <c r="K58" i="14"/>
  <c r="H58" i="14"/>
  <c r="E58" i="14"/>
  <c r="AC8" i="13"/>
  <c r="Z8" i="13"/>
  <c r="W8" i="13"/>
  <c r="T8" i="13"/>
  <c r="Q8" i="13"/>
  <c r="N8" i="13"/>
  <c r="K8" i="13"/>
  <c r="H8" i="13"/>
  <c r="E8" i="13"/>
  <c r="AC9" i="13"/>
  <c r="Z9" i="13"/>
  <c r="W9" i="13"/>
  <c r="T9" i="13"/>
  <c r="Q9" i="13"/>
  <c r="N9" i="13"/>
  <c r="K9" i="13"/>
  <c r="H9" i="13"/>
  <c r="E9" i="13"/>
  <c r="AC10" i="13"/>
  <c r="Z10" i="13"/>
  <c r="W10" i="13"/>
  <c r="T10" i="13"/>
  <c r="Q10" i="13"/>
  <c r="N10" i="13"/>
  <c r="K10" i="13"/>
  <c r="H10" i="13"/>
  <c r="E10" i="13"/>
  <c r="AC11" i="13"/>
  <c r="Z11" i="13"/>
  <c r="W11" i="13"/>
  <c r="T11" i="13"/>
  <c r="Q11" i="13"/>
  <c r="N11" i="13"/>
  <c r="K11" i="13"/>
  <c r="H11" i="13"/>
  <c r="E11" i="13"/>
  <c r="AC12" i="13"/>
  <c r="Z12" i="13"/>
  <c r="W12" i="13"/>
  <c r="T12" i="13"/>
  <c r="Q12" i="13"/>
  <c r="N12" i="13"/>
  <c r="K12" i="13"/>
  <c r="H12" i="13"/>
  <c r="E12" i="13"/>
  <c r="AC13" i="13"/>
  <c r="Z13" i="13"/>
  <c r="W13" i="13"/>
  <c r="T13" i="13"/>
  <c r="Q13" i="13"/>
  <c r="N13" i="13"/>
  <c r="K13" i="13"/>
  <c r="H13" i="13"/>
  <c r="E13" i="13"/>
  <c r="B52" i="16" l="1"/>
  <c r="A51" i="16"/>
  <c r="B50" i="14"/>
  <c r="B49" i="14" s="1"/>
  <c r="B48" i="14" s="1"/>
  <c r="B47" i="14" s="1"/>
  <c r="B46" i="14" s="1"/>
  <c r="B45" i="14" s="1"/>
  <c r="B44" i="14" s="1"/>
  <c r="B43" i="14" s="1"/>
  <c r="B42" i="14" s="1"/>
  <c r="B41" i="14" s="1"/>
  <c r="B40" i="14" s="1"/>
  <c r="B39" i="14" s="1"/>
  <c r="B38" i="14" s="1"/>
  <c r="B37" i="14" s="1"/>
  <c r="B36" i="14" s="1"/>
  <c r="B35" i="14" s="1"/>
  <c r="B34" i="14" s="1"/>
  <c r="B33" i="14" s="1"/>
  <c r="B32" i="14" s="1"/>
  <c r="B31" i="14" s="1"/>
  <c r="B30" i="14" s="1"/>
  <c r="B29" i="14" s="1"/>
  <c r="B28" i="14" s="1"/>
  <c r="B27" i="14" s="1"/>
  <c r="B26" i="14" s="1"/>
  <c r="B25" i="14" s="1"/>
  <c r="B24" i="14" s="1"/>
  <c r="B23" i="14" s="1"/>
  <c r="B22" i="14" s="1"/>
  <c r="B21" i="14" s="1"/>
  <c r="B20" i="14" s="1"/>
  <c r="B19" i="14" s="1"/>
  <c r="B18" i="14" s="1"/>
  <c r="B17" i="14" s="1"/>
  <c r="B16" i="14" s="1"/>
  <c r="B15" i="14" s="1"/>
  <c r="B14" i="14" s="1"/>
  <c r="B13" i="14" s="1"/>
  <c r="B12" i="14" s="1"/>
  <c r="B11" i="14" s="1"/>
  <c r="B10" i="14" s="1"/>
  <c r="B9" i="14" s="1"/>
  <c r="B8" i="14" s="1"/>
  <c r="B7" i="14" s="1"/>
  <c r="AC14" i="13"/>
  <c r="Z14" i="13"/>
  <c r="W14" i="13"/>
  <c r="T14" i="13"/>
  <c r="Q14" i="13"/>
  <c r="N14" i="13"/>
  <c r="K14" i="13"/>
  <c r="H14" i="13"/>
  <c r="E14" i="13"/>
  <c r="AC15" i="13"/>
  <c r="Z15" i="13"/>
  <c r="W15" i="13"/>
  <c r="T15" i="13"/>
  <c r="Q15" i="13"/>
  <c r="N15" i="13"/>
  <c r="K15" i="13"/>
  <c r="H15" i="13"/>
  <c r="E15" i="13"/>
  <c r="AC16" i="13"/>
  <c r="Z16" i="13"/>
  <c r="W16" i="13"/>
  <c r="T16" i="13"/>
  <c r="Q16" i="13"/>
  <c r="N16" i="13"/>
  <c r="K16" i="13"/>
  <c r="H16" i="13"/>
  <c r="E16" i="13"/>
  <c r="AC17" i="13"/>
  <c r="Z17" i="13"/>
  <c r="W17" i="13"/>
  <c r="T17" i="13"/>
  <c r="Q17" i="13"/>
  <c r="N17" i="13"/>
  <c r="K17" i="13"/>
  <c r="H17" i="13"/>
  <c r="E17" i="13"/>
  <c r="AC18" i="13"/>
  <c r="Z18" i="13"/>
  <c r="W18" i="13"/>
  <c r="T18" i="13"/>
  <c r="Q18" i="13"/>
  <c r="N18" i="13"/>
  <c r="K18" i="13"/>
  <c r="H18" i="13"/>
  <c r="E18" i="13"/>
  <c r="AC19" i="13"/>
  <c r="Z19" i="13"/>
  <c r="W19" i="13"/>
  <c r="T19" i="13"/>
  <c r="Q19" i="13"/>
  <c r="N19" i="13"/>
  <c r="K19" i="13"/>
  <c r="H19" i="13"/>
  <c r="E19" i="13"/>
  <c r="AC20" i="13"/>
  <c r="Z20" i="13"/>
  <c r="W20" i="13"/>
  <c r="T20" i="13"/>
  <c r="Q20" i="13"/>
  <c r="N20" i="13"/>
  <c r="K20" i="13"/>
  <c r="H20" i="13"/>
  <c r="E20" i="13"/>
  <c r="AC21" i="13"/>
  <c r="Z21" i="13"/>
  <c r="W21" i="13"/>
  <c r="T21" i="13"/>
  <c r="Q21" i="13"/>
  <c r="N21" i="13"/>
  <c r="K21" i="13"/>
  <c r="H21" i="13"/>
  <c r="E21" i="13"/>
  <c r="B51" i="16" l="1"/>
  <c r="A50" i="16"/>
  <c r="AC22" i="13"/>
  <c r="Z22" i="13"/>
  <c r="W22" i="13"/>
  <c r="T22" i="13"/>
  <c r="Q22" i="13"/>
  <c r="N22" i="13"/>
  <c r="K22" i="13"/>
  <c r="H22" i="13"/>
  <c r="E22" i="13"/>
  <c r="AC23" i="13"/>
  <c r="Z23" i="13"/>
  <c r="W23" i="13"/>
  <c r="T23" i="13"/>
  <c r="Q23" i="13"/>
  <c r="N23" i="13"/>
  <c r="K23" i="13"/>
  <c r="H23" i="13"/>
  <c r="E23" i="13"/>
  <c r="B50" i="16" l="1"/>
  <c r="A49" i="16"/>
  <c r="AC24" i="13"/>
  <c r="Z24" i="13"/>
  <c r="W24" i="13"/>
  <c r="T24" i="13"/>
  <c r="Q24" i="13"/>
  <c r="N24" i="13"/>
  <c r="K24" i="13"/>
  <c r="H24" i="13"/>
  <c r="E24" i="13"/>
  <c r="AC25" i="13"/>
  <c r="Z25" i="13"/>
  <c r="W25" i="13"/>
  <c r="T25" i="13"/>
  <c r="Q25" i="13"/>
  <c r="N25" i="13"/>
  <c r="K25" i="13"/>
  <c r="H25" i="13"/>
  <c r="E25" i="13"/>
  <c r="AC26" i="13"/>
  <c r="Z26" i="13"/>
  <c r="W26" i="13"/>
  <c r="T26" i="13"/>
  <c r="Q26" i="13"/>
  <c r="N26" i="13"/>
  <c r="K26" i="13"/>
  <c r="H26" i="13"/>
  <c r="E26" i="13"/>
  <c r="AC27" i="13"/>
  <c r="Z27" i="13"/>
  <c r="W27" i="13"/>
  <c r="T27" i="13"/>
  <c r="Q27" i="13"/>
  <c r="N27" i="13"/>
  <c r="K27" i="13"/>
  <c r="H27" i="13"/>
  <c r="E27" i="13"/>
  <c r="B49" i="16" l="1"/>
  <c r="A48" i="16"/>
  <c r="AC28" i="13"/>
  <c r="Z28" i="13"/>
  <c r="W28" i="13"/>
  <c r="T28" i="13"/>
  <c r="Q28" i="13"/>
  <c r="N28" i="13"/>
  <c r="K28" i="13"/>
  <c r="H28" i="13"/>
  <c r="E28" i="13"/>
  <c r="B48" i="16" l="1"/>
  <c r="A47" i="16"/>
  <c r="AC29" i="13"/>
  <c r="Z29" i="13"/>
  <c r="W29" i="13"/>
  <c r="T29" i="13"/>
  <c r="Q29" i="13"/>
  <c r="N29" i="13"/>
  <c r="K29" i="13"/>
  <c r="H29" i="13"/>
  <c r="E29" i="13"/>
  <c r="B47" i="16" l="1"/>
  <c r="A46" i="16"/>
  <c r="AC30" i="13"/>
  <c r="Z30" i="13"/>
  <c r="W30" i="13"/>
  <c r="T30" i="13"/>
  <c r="Q30" i="13"/>
  <c r="N30" i="13"/>
  <c r="K30" i="13"/>
  <c r="H30" i="13"/>
  <c r="E30" i="13"/>
  <c r="B46" i="16" l="1"/>
  <c r="A45" i="16"/>
  <c r="AC31" i="13"/>
  <c r="Z31" i="13"/>
  <c r="W31" i="13"/>
  <c r="T31" i="13"/>
  <c r="Q31" i="13"/>
  <c r="N31" i="13"/>
  <c r="K31" i="13"/>
  <c r="H31" i="13"/>
  <c r="E31" i="13"/>
  <c r="B45" i="16" l="1"/>
  <c r="A44" i="16"/>
  <c r="AC32" i="13"/>
  <c r="Z32" i="13"/>
  <c r="W32" i="13"/>
  <c r="T32" i="13"/>
  <c r="Q32" i="13"/>
  <c r="N32" i="13"/>
  <c r="K32" i="13"/>
  <c r="H32" i="13"/>
  <c r="E32" i="13"/>
  <c r="B44" i="16" l="1"/>
  <c r="A43" i="16"/>
  <c r="AC33" i="13"/>
  <c r="Z33" i="13"/>
  <c r="W33" i="13"/>
  <c r="T33" i="13"/>
  <c r="Q33" i="13"/>
  <c r="N33" i="13"/>
  <c r="K33" i="13"/>
  <c r="H33" i="13"/>
  <c r="E33" i="13"/>
  <c r="B43" i="16" l="1"/>
  <c r="A42" i="16"/>
  <c r="AC34" i="13"/>
  <c r="Z34" i="13"/>
  <c r="W34" i="13"/>
  <c r="T34" i="13"/>
  <c r="Q34" i="13"/>
  <c r="N34" i="13"/>
  <c r="K34" i="13"/>
  <c r="H34" i="13"/>
  <c r="E34" i="13"/>
  <c r="B42" i="16" l="1"/>
  <c r="A41" i="16"/>
  <c r="AC35" i="13"/>
  <c r="Z35" i="13"/>
  <c r="W35" i="13"/>
  <c r="T35" i="13"/>
  <c r="Q35" i="13"/>
  <c r="N35" i="13"/>
  <c r="K35" i="13"/>
  <c r="H35" i="13"/>
  <c r="E35" i="13"/>
  <c r="B41" i="16" l="1"/>
  <c r="A40" i="16"/>
  <c r="AC36" i="13"/>
  <c r="Z36" i="13"/>
  <c r="W36" i="13"/>
  <c r="T36" i="13"/>
  <c r="Q36" i="13"/>
  <c r="N36" i="13"/>
  <c r="K36" i="13"/>
  <c r="H36" i="13"/>
  <c r="E36" i="13"/>
  <c r="B40" i="16" l="1"/>
  <c r="A39" i="16"/>
  <c r="AC37" i="13"/>
  <c r="Z37" i="13"/>
  <c r="W37" i="13"/>
  <c r="T37" i="13"/>
  <c r="Q37" i="13"/>
  <c r="N37" i="13"/>
  <c r="K37" i="13"/>
  <c r="H37" i="13"/>
  <c r="E37" i="13"/>
  <c r="B39" i="16" l="1"/>
  <c r="A38" i="16"/>
  <c r="AC38" i="13"/>
  <c r="Z38" i="13"/>
  <c r="W38" i="13"/>
  <c r="T38" i="13"/>
  <c r="Q38" i="13"/>
  <c r="N38" i="13"/>
  <c r="K38" i="13"/>
  <c r="H38" i="13"/>
  <c r="E38" i="13"/>
  <c r="B38" i="16" l="1"/>
  <c r="A37" i="16"/>
  <c r="AC39" i="13"/>
  <c r="Z39" i="13"/>
  <c r="W39" i="13"/>
  <c r="T39" i="13"/>
  <c r="Q39" i="13"/>
  <c r="N39" i="13"/>
  <c r="K39" i="13"/>
  <c r="H39" i="13"/>
  <c r="E39" i="13"/>
  <c r="B37" i="16" l="1"/>
  <c r="A36" i="16"/>
  <c r="AC40" i="13"/>
  <c r="Z40" i="13"/>
  <c r="W40" i="13"/>
  <c r="T40" i="13"/>
  <c r="Q40" i="13"/>
  <c r="N40" i="13"/>
  <c r="K40" i="13"/>
  <c r="H40" i="13"/>
  <c r="E40" i="13"/>
  <c r="B36" i="16" l="1"/>
  <c r="A35" i="16"/>
  <c r="AC41" i="13"/>
  <c r="Z41" i="13"/>
  <c r="W41" i="13"/>
  <c r="T41" i="13"/>
  <c r="Q41" i="13"/>
  <c r="N41" i="13"/>
  <c r="K41" i="13"/>
  <c r="H41" i="13"/>
  <c r="E41" i="13"/>
  <c r="B35" i="16" l="1"/>
  <c r="A34" i="16"/>
  <c r="AC42" i="13"/>
  <c r="Z42" i="13"/>
  <c r="W42" i="13"/>
  <c r="T42" i="13"/>
  <c r="Q42" i="13"/>
  <c r="N42" i="13"/>
  <c r="K42" i="13"/>
  <c r="H42" i="13"/>
  <c r="E42" i="13"/>
  <c r="B34" i="16" l="1"/>
  <c r="A33" i="16"/>
  <c r="AC43" i="13"/>
  <c r="Z43" i="13"/>
  <c r="W43" i="13"/>
  <c r="T43" i="13"/>
  <c r="Q43" i="13"/>
  <c r="N43" i="13"/>
  <c r="K43" i="13"/>
  <c r="H43" i="13"/>
  <c r="E43" i="13"/>
  <c r="AC44" i="13"/>
  <c r="Z44" i="13"/>
  <c r="W44" i="13"/>
  <c r="T44" i="13"/>
  <c r="Q44" i="13"/>
  <c r="N44" i="13"/>
  <c r="K44" i="13"/>
  <c r="H44" i="13"/>
  <c r="E44" i="13"/>
  <c r="B33" i="16" l="1"/>
  <c r="A32" i="16"/>
  <c r="AC45" i="13"/>
  <c r="Z45" i="13"/>
  <c r="W45" i="13"/>
  <c r="T45" i="13"/>
  <c r="Q45" i="13"/>
  <c r="N45" i="13"/>
  <c r="K45" i="13"/>
  <c r="H45" i="13"/>
  <c r="E45" i="13"/>
  <c r="AC46" i="13"/>
  <c r="Z46" i="13"/>
  <c r="W46" i="13"/>
  <c r="T46" i="13"/>
  <c r="Q46" i="13"/>
  <c r="N46" i="13"/>
  <c r="K46" i="13"/>
  <c r="H46" i="13"/>
  <c r="E46" i="13"/>
  <c r="B32" i="16" l="1"/>
  <c r="A31" i="16"/>
  <c r="AC47" i="13"/>
  <c r="Z47" i="13"/>
  <c r="W47" i="13"/>
  <c r="T47" i="13"/>
  <c r="Q47" i="13"/>
  <c r="N47" i="13"/>
  <c r="K47" i="13"/>
  <c r="H47" i="13"/>
  <c r="E47" i="13"/>
  <c r="B31" i="16" l="1"/>
  <c r="A30" i="16"/>
  <c r="AC48" i="13"/>
  <c r="Z48" i="13"/>
  <c r="W48" i="13"/>
  <c r="T48" i="13"/>
  <c r="Q48" i="13"/>
  <c r="N48" i="13"/>
  <c r="K48" i="13"/>
  <c r="H48" i="13"/>
  <c r="E48" i="13"/>
  <c r="B30" i="16" l="1"/>
  <c r="A29" i="16"/>
  <c r="AC49" i="13"/>
  <c r="Z49" i="13"/>
  <c r="W49" i="13"/>
  <c r="T49" i="13"/>
  <c r="Q49" i="13"/>
  <c r="N49" i="13"/>
  <c r="K49" i="13"/>
  <c r="H49" i="13"/>
  <c r="E49" i="13"/>
  <c r="B29" i="16" l="1"/>
  <c r="A28" i="16"/>
  <c r="AC50" i="13"/>
  <c r="Z50" i="13"/>
  <c r="W50" i="13"/>
  <c r="T50" i="13"/>
  <c r="Q50" i="13"/>
  <c r="N50" i="13"/>
  <c r="K50" i="13"/>
  <c r="H50" i="13"/>
  <c r="E50" i="13"/>
  <c r="B28" i="16" l="1"/>
  <c r="A27" i="16"/>
  <c r="AC51" i="13"/>
  <c r="Z51" i="13"/>
  <c r="W51" i="13"/>
  <c r="T51" i="13"/>
  <c r="Q51" i="13"/>
  <c r="N51" i="13"/>
  <c r="K51" i="13"/>
  <c r="H51" i="13"/>
  <c r="E51" i="13"/>
  <c r="B27" i="16" l="1"/>
  <c r="A26" i="16"/>
  <c r="AC52" i="13"/>
  <c r="Z52" i="13"/>
  <c r="W52" i="13"/>
  <c r="T52" i="13"/>
  <c r="Q52" i="13"/>
  <c r="N52" i="13"/>
  <c r="K52" i="13"/>
  <c r="H52" i="13"/>
  <c r="E52" i="13"/>
  <c r="B26" i="16" l="1"/>
  <c r="A25" i="16"/>
  <c r="AC53" i="13"/>
  <c r="Z53" i="13"/>
  <c r="W53" i="13"/>
  <c r="T53" i="13"/>
  <c r="Q53" i="13"/>
  <c r="N53" i="13"/>
  <c r="K53" i="13"/>
  <c r="H53" i="13"/>
  <c r="E53" i="13"/>
  <c r="B25" i="16" l="1"/>
  <c r="A24" i="16"/>
  <c r="AC54" i="13"/>
  <c r="Z54" i="13"/>
  <c r="W54" i="13"/>
  <c r="T54" i="13"/>
  <c r="Q54" i="13"/>
  <c r="N54" i="13"/>
  <c r="K54" i="13"/>
  <c r="H54" i="13"/>
  <c r="E54" i="13"/>
  <c r="B24" i="16" l="1"/>
  <c r="A23" i="16"/>
  <c r="AC55" i="13"/>
  <c r="Z55" i="13"/>
  <c r="W55" i="13"/>
  <c r="T55" i="13"/>
  <c r="Q55" i="13"/>
  <c r="N55" i="13"/>
  <c r="K55" i="13"/>
  <c r="H55" i="13"/>
  <c r="E55" i="13"/>
  <c r="B23" i="16" l="1"/>
  <c r="A22" i="16"/>
  <c r="AC56" i="13"/>
  <c r="Z56" i="13"/>
  <c r="W56" i="13"/>
  <c r="T56" i="13"/>
  <c r="Q56" i="13"/>
  <c r="N56" i="13"/>
  <c r="K56" i="13"/>
  <c r="H56" i="13"/>
  <c r="E56" i="13"/>
  <c r="B22" i="16" l="1"/>
  <c r="A21" i="16"/>
  <c r="AC57" i="13"/>
  <c r="Z57" i="13"/>
  <c r="W57" i="13"/>
  <c r="T57" i="13"/>
  <c r="Q57" i="13"/>
  <c r="N57" i="13"/>
  <c r="K57" i="13"/>
  <c r="H57" i="13"/>
  <c r="E57" i="13"/>
  <c r="B21" i="16" l="1"/>
  <c r="A20" i="16"/>
  <c r="B57" i="13"/>
  <c r="B56" i="13" s="1"/>
  <c r="B55" i="13" s="1"/>
  <c r="B54" i="13" s="1"/>
  <c r="B53" i="13" s="1"/>
  <c r="A57" i="13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8" i="5"/>
  <c r="A12" i="5"/>
  <c r="AC58" i="13"/>
  <c r="Z58" i="13"/>
  <c r="W58" i="13"/>
  <c r="T58" i="13"/>
  <c r="Q58" i="13"/>
  <c r="N58" i="13"/>
  <c r="K58" i="13"/>
  <c r="H58" i="13"/>
  <c r="E58" i="13"/>
  <c r="B20" i="16" l="1"/>
  <c r="A19" i="16"/>
  <c r="B52" i="13"/>
  <c r="B51" i="13" s="1"/>
  <c r="B50" i="13" s="1"/>
  <c r="B49" i="13" s="1"/>
  <c r="B48" i="13" s="1"/>
  <c r="B47" i="13" s="1"/>
  <c r="B46" i="13" s="1"/>
  <c r="B45" i="13" s="1"/>
  <c r="B44" i="13" s="1"/>
  <c r="B43" i="13" s="1"/>
  <c r="B42" i="13" s="1"/>
  <c r="B41" i="13" s="1"/>
  <c r="B40" i="13" s="1"/>
  <c r="B39" i="13" s="1"/>
  <c r="B38" i="13" s="1"/>
  <c r="B37" i="13" s="1"/>
  <c r="B36" i="13" s="1"/>
  <c r="B35" i="13" s="1"/>
  <c r="B34" i="13" s="1"/>
  <c r="B33" i="13" s="1"/>
  <c r="B32" i="13" s="1"/>
  <c r="B31" i="13" s="1"/>
  <c r="B30" i="13" s="1"/>
  <c r="B29" i="13" s="1"/>
  <c r="B28" i="13" s="1"/>
  <c r="B27" i="13" s="1"/>
  <c r="B26" i="13" s="1"/>
  <c r="B25" i="13" s="1"/>
  <c r="B24" i="13" s="1"/>
  <c r="B23" i="13" s="1"/>
  <c r="B22" i="13" s="1"/>
  <c r="B21" i="13" s="1"/>
  <c r="B20" i="13" s="1"/>
  <c r="B19" i="13" s="1"/>
  <c r="B18" i="13" s="1"/>
  <c r="B17" i="13" s="1"/>
  <c r="B16" i="13" s="1"/>
  <c r="B15" i="13" s="1"/>
  <c r="B14" i="13" s="1"/>
  <c r="B13" i="13" s="1"/>
  <c r="B12" i="13" s="1"/>
  <c r="B11" i="13" s="1"/>
  <c r="B10" i="13" s="1"/>
  <c r="B9" i="13" s="1"/>
  <c r="B8" i="13" s="1"/>
  <c r="T59" i="13"/>
  <c r="B19" i="16" l="1"/>
  <c r="A18" i="16"/>
  <c r="AC59" i="13"/>
  <c r="Z59" i="13"/>
  <c r="W59" i="13"/>
  <c r="Q59" i="13"/>
  <c r="N59" i="13"/>
  <c r="K59" i="13"/>
  <c r="H59" i="13"/>
  <c r="E59" i="13"/>
  <c r="B18" i="16" l="1"/>
  <c r="A17" i="16"/>
  <c r="AC8" i="5"/>
  <c r="Z8" i="5"/>
  <c r="W8" i="5"/>
  <c r="T8" i="5"/>
  <c r="Q8" i="5"/>
  <c r="N8" i="5"/>
  <c r="K8" i="5"/>
  <c r="H8" i="5"/>
  <c r="E8" i="5"/>
  <c r="B8" i="5"/>
  <c r="B17" i="16" l="1"/>
  <c r="A16" i="16"/>
  <c r="AC9" i="5"/>
  <c r="Z9" i="5"/>
  <c r="W9" i="5"/>
  <c r="T9" i="5"/>
  <c r="Q9" i="5"/>
  <c r="N9" i="5"/>
  <c r="K9" i="5"/>
  <c r="H9" i="5"/>
  <c r="E9" i="5"/>
  <c r="A9" i="5"/>
  <c r="B9" i="5" s="1"/>
  <c r="B16" i="16" l="1"/>
  <c r="A15" i="16"/>
  <c r="AC10" i="5"/>
  <c r="Z10" i="5"/>
  <c r="W10" i="5"/>
  <c r="T10" i="5"/>
  <c r="Q10" i="5"/>
  <c r="N10" i="5"/>
  <c r="K10" i="5"/>
  <c r="H10" i="5"/>
  <c r="E10" i="5"/>
  <c r="A10" i="5"/>
  <c r="B10" i="5" s="1"/>
  <c r="B15" i="16" l="1"/>
  <c r="A14" i="16"/>
  <c r="AC11" i="5"/>
  <c r="Z11" i="5"/>
  <c r="W11" i="5"/>
  <c r="T11" i="5"/>
  <c r="Q11" i="5"/>
  <c r="N11" i="5"/>
  <c r="K11" i="5"/>
  <c r="H11" i="5"/>
  <c r="E11" i="5"/>
  <c r="A11" i="5"/>
  <c r="B11" i="5" s="1"/>
  <c r="B14" i="16" l="1"/>
  <c r="A13" i="16"/>
  <c r="AC12" i="5"/>
  <c r="Z12" i="5"/>
  <c r="W12" i="5"/>
  <c r="T12" i="5"/>
  <c r="Q12" i="5"/>
  <c r="N12" i="5"/>
  <c r="K12" i="5"/>
  <c r="H12" i="5"/>
  <c r="E12" i="5"/>
  <c r="B12" i="5"/>
  <c r="B13" i="16" l="1"/>
  <c r="A12" i="16"/>
  <c r="W21" i="5"/>
  <c r="B12" i="16" l="1"/>
  <c r="A11" i="16"/>
  <c r="B11" i="16" s="1"/>
  <c r="A10" i="16" s="1"/>
  <c r="B10" i="16" s="1"/>
  <c r="A9" i="16" s="1"/>
  <c r="B9" i="16" s="1"/>
  <c r="A8" i="16" s="1"/>
  <c r="B8" i="16" s="1"/>
  <c r="AC13" i="5"/>
  <c r="Z13" i="5"/>
  <c r="W13" i="5"/>
  <c r="T13" i="5"/>
  <c r="Q13" i="5"/>
  <c r="N13" i="5"/>
  <c r="K13" i="5"/>
  <c r="H13" i="5"/>
  <c r="E13" i="5"/>
  <c r="A13" i="5"/>
  <c r="B13" i="5" s="1"/>
  <c r="AC15" i="5" l="1"/>
  <c r="Z15" i="5"/>
  <c r="W15" i="5"/>
  <c r="T15" i="5"/>
  <c r="Q15" i="5"/>
  <c r="N15" i="5"/>
  <c r="K15" i="5"/>
  <c r="H15" i="5"/>
  <c r="E15" i="5"/>
  <c r="AC14" i="5" l="1"/>
  <c r="W14" i="5"/>
  <c r="E14" i="5"/>
  <c r="AC16" i="5"/>
  <c r="Z16" i="5"/>
  <c r="W16" i="5"/>
  <c r="T16" i="5"/>
  <c r="Q16" i="5"/>
  <c r="N16" i="5"/>
  <c r="K16" i="5"/>
  <c r="H16" i="5"/>
  <c r="E16" i="5"/>
  <c r="AC17" i="5" l="1"/>
  <c r="Z17" i="5"/>
  <c r="W17" i="5"/>
  <c r="T17" i="5"/>
  <c r="Q17" i="5"/>
  <c r="N17" i="5"/>
  <c r="K17" i="5"/>
  <c r="H17" i="5"/>
  <c r="E17" i="5"/>
  <c r="AC18" i="5" l="1"/>
  <c r="Z18" i="5"/>
  <c r="W18" i="5"/>
  <c r="T18" i="5"/>
  <c r="Q18" i="5"/>
  <c r="N18" i="5"/>
  <c r="K18" i="5"/>
  <c r="H18" i="5"/>
  <c r="E18" i="5"/>
  <c r="H14" i="5" l="1"/>
  <c r="E20" i="5"/>
  <c r="Z14" i="5" l="1"/>
  <c r="T14" i="5"/>
  <c r="Q14" i="5"/>
  <c r="N14" i="5"/>
  <c r="K14" i="5"/>
  <c r="A59" i="5"/>
  <c r="B59" i="5" s="1"/>
  <c r="E19" i="5" l="1"/>
  <c r="A21" i="5" l="1"/>
  <c r="AC21" i="5"/>
  <c r="Z21" i="5"/>
  <c r="T21" i="5"/>
  <c r="Q21" i="5"/>
  <c r="N21" i="5"/>
  <c r="K21" i="5"/>
  <c r="H21" i="5"/>
  <c r="E21" i="5"/>
  <c r="B21" i="5" l="1"/>
  <c r="A20" i="5"/>
  <c r="A19" i="5" s="1"/>
  <c r="A18" i="5" l="1"/>
  <c r="A17" i="5" s="1"/>
  <c r="A16" i="5" s="1"/>
  <c r="A15" i="5" s="1"/>
  <c r="B19" i="5"/>
  <c r="AC19" i="5"/>
  <c r="AC23" i="5"/>
  <c r="AC24" i="5"/>
  <c r="Z19" i="5"/>
  <c r="Z23" i="5"/>
  <c r="Z24" i="5"/>
  <c r="W19" i="5"/>
  <c r="W23" i="5"/>
  <c r="W24" i="5"/>
  <c r="T19" i="5"/>
  <c r="T23" i="5"/>
  <c r="T24" i="5"/>
  <c r="T25" i="5"/>
  <c r="T26" i="5"/>
  <c r="Q19" i="5"/>
  <c r="Q23" i="5"/>
  <c r="Q24" i="5"/>
  <c r="N19" i="5"/>
  <c r="N23" i="5"/>
  <c r="N24" i="5"/>
  <c r="K19" i="5"/>
  <c r="K23" i="5"/>
  <c r="K24" i="5"/>
  <c r="H19" i="5"/>
  <c r="H23" i="5"/>
  <c r="H24" i="5"/>
  <c r="E24" i="5"/>
  <c r="E25" i="5"/>
  <c r="E23" i="5"/>
  <c r="B15" i="5" l="1"/>
  <c r="A14" i="5"/>
  <c r="B16" i="5"/>
  <c r="B14" i="5"/>
  <c r="B17" i="5"/>
  <c r="B18" i="5"/>
  <c r="AC26" i="5"/>
  <c r="Z26" i="5"/>
  <c r="W26" i="5"/>
  <c r="Q26" i="5"/>
  <c r="N26" i="5"/>
  <c r="K26" i="5"/>
  <c r="K27" i="5"/>
  <c r="H26" i="5"/>
  <c r="E26" i="5"/>
  <c r="AC27" i="5" l="1"/>
  <c r="Z27" i="5"/>
  <c r="W27" i="5"/>
  <c r="T27" i="5"/>
  <c r="Q27" i="5"/>
  <c r="N27" i="5"/>
  <c r="H27" i="5"/>
  <c r="E27" i="5"/>
  <c r="AC25" i="5" l="1"/>
  <c r="Z25" i="5"/>
  <c r="W25" i="5"/>
  <c r="Q25" i="5"/>
  <c r="N25" i="5"/>
  <c r="K25" i="5"/>
  <c r="H25" i="5"/>
  <c r="E28" i="5"/>
  <c r="H28" i="5"/>
  <c r="K28" i="5"/>
  <c r="N28" i="5"/>
  <c r="Q28" i="5"/>
  <c r="T28" i="5"/>
  <c r="W28" i="5"/>
  <c r="Z28" i="5"/>
  <c r="AC28" i="5"/>
  <c r="AC29" i="5" l="1"/>
  <c r="Z29" i="5"/>
  <c r="W29" i="5"/>
  <c r="T29" i="5"/>
  <c r="Q29" i="5"/>
  <c r="N29" i="5"/>
  <c r="K29" i="5"/>
  <c r="H29" i="5"/>
  <c r="E29" i="5"/>
  <c r="AC30" i="5" l="1"/>
  <c r="Z30" i="5"/>
  <c r="W30" i="5"/>
  <c r="T30" i="5"/>
  <c r="Q30" i="5"/>
  <c r="N30" i="5"/>
  <c r="K30" i="5"/>
  <c r="H30" i="5"/>
  <c r="E30" i="5"/>
  <c r="AC31" i="5" l="1"/>
  <c r="Z31" i="5"/>
  <c r="W31" i="5"/>
  <c r="T31" i="5"/>
  <c r="Q31" i="5"/>
  <c r="N31" i="5"/>
  <c r="K31" i="5"/>
  <c r="H31" i="5"/>
  <c r="E31" i="5"/>
  <c r="AC32" i="5" l="1"/>
  <c r="Z32" i="5"/>
  <c r="W32" i="5"/>
  <c r="T32" i="5"/>
  <c r="Q32" i="5"/>
  <c r="N32" i="5"/>
  <c r="K32" i="5"/>
  <c r="H32" i="5"/>
  <c r="E32" i="5"/>
  <c r="AC33" i="5" l="1"/>
  <c r="Z33" i="5"/>
  <c r="W33" i="5"/>
  <c r="T33" i="5"/>
  <c r="Q33" i="5"/>
  <c r="N33" i="5"/>
  <c r="K33" i="5"/>
  <c r="H33" i="5"/>
  <c r="E33" i="5"/>
  <c r="AC34" i="5" l="1"/>
  <c r="Z34" i="5"/>
  <c r="W34" i="5"/>
  <c r="T34" i="5"/>
  <c r="Q34" i="5"/>
  <c r="N34" i="5"/>
  <c r="K34" i="5"/>
  <c r="H34" i="5"/>
  <c r="E34" i="5"/>
  <c r="AC35" i="5" l="1"/>
  <c r="Z35" i="5"/>
  <c r="W35" i="5"/>
  <c r="T35" i="5"/>
  <c r="Q35" i="5"/>
  <c r="N35" i="5"/>
  <c r="K35" i="5"/>
  <c r="H35" i="5"/>
  <c r="E35" i="5"/>
  <c r="AC36" i="5" l="1"/>
  <c r="Z36" i="5"/>
  <c r="W36" i="5"/>
  <c r="T36" i="5"/>
  <c r="Q36" i="5"/>
  <c r="N36" i="5"/>
  <c r="K36" i="5"/>
  <c r="H36" i="5"/>
  <c r="E36" i="5"/>
  <c r="AC37" i="5" l="1"/>
  <c r="Z37" i="5"/>
  <c r="W37" i="5"/>
  <c r="T37" i="5"/>
  <c r="Q37" i="5"/>
  <c r="N37" i="5"/>
  <c r="K37" i="5"/>
  <c r="H37" i="5"/>
  <c r="E37" i="5"/>
  <c r="AC38" i="5" l="1"/>
  <c r="Z38" i="5"/>
  <c r="W38" i="5"/>
  <c r="T38" i="5"/>
  <c r="Q38" i="5"/>
  <c r="N38" i="5"/>
  <c r="K38" i="5"/>
  <c r="H38" i="5"/>
  <c r="E38" i="5"/>
  <c r="AC39" i="5" l="1"/>
  <c r="Z39" i="5"/>
  <c r="W39" i="5"/>
  <c r="T39" i="5"/>
  <c r="Q39" i="5"/>
  <c r="N39" i="5"/>
  <c r="K39" i="5"/>
  <c r="H39" i="5"/>
  <c r="E39" i="5"/>
  <c r="AC40" i="5" l="1"/>
  <c r="Z40" i="5" l="1"/>
  <c r="W40" i="5"/>
  <c r="T40" i="5"/>
  <c r="Q40" i="5"/>
  <c r="N40" i="5"/>
  <c r="K40" i="5"/>
  <c r="H40" i="5"/>
  <c r="E40" i="5"/>
  <c r="AC41" i="5" l="1"/>
  <c r="Z41" i="5"/>
  <c r="W41" i="5"/>
  <c r="T41" i="5"/>
  <c r="Q41" i="5"/>
  <c r="N41" i="5"/>
  <c r="K41" i="5"/>
  <c r="H41" i="5"/>
  <c r="E41" i="5"/>
  <c r="AC42" i="5" l="1"/>
  <c r="Z42" i="5"/>
  <c r="W42" i="5"/>
  <c r="T42" i="5"/>
  <c r="Q42" i="5"/>
  <c r="N42" i="5"/>
  <c r="K42" i="5"/>
  <c r="H42" i="5"/>
  <c r="E42" i="5"/>
  <c r="E43" i="5" l="1"/>
  <c r="AC43" i="5" l="1"/>
  <c r="Z43" i="5"/>
  <c r="W43" i="5"/>
  <c r="T43" i="5"/>
  <c r="Q43" i="5"/>
  <c r="N43" i="5"/>
  <c r="K43" i="5"/>
  <c r="H43" i="5"/>
  <c r="AC44" i="5" l="1"/>
  <c r="Z44" i="5"/>
  <c r="W44" i="5"/>
  <c r="T44" i="5"/>
  <c r="Q44" i="5"/>
  <c r="N44" i="5"/>
  <c r="K44" i="5"/>
  <c r="H44" i="5"/>
  <c r="E44" i="5"/>
  <c r="AC45" i="5" l="1"/>
  <c r="Z45" i="5"/>
  <c r="W45" i="5"/>
  <c r="T45" i="5"/>
  <c r="Q45" i="5"/>
  <c r="N45" i="5"/>
  <c r="K45" i="5"/>
  <c r="H45" i="5"/>
  <c r="E45" i="5"/>
  <c r="AC46" i="5" l="1"/>
  <c r="Z46" i="5"/>
  <c r="W46" i="5"/>
  <c r="T46" i="5"/>
  <c r="Q46" i="5"/>
  <c r="N46" i="5"/>
  <c r="K46" i="5"/>
  <c r="H46" i="5"/>
  <c r="E46" i="5"/>
  <c r="E47" i="5" l="1"/>
  <c r="H47" i="5"/>
  <c r="K47" i="5"/>
  <c r="N47" i="5"/>
  <c r="Q47" i="5"/>
  <c r="T47" i="5"/>
  <c r="W47" i="5"/>
  <c r="Z47" i="5"/>
  <c r="AC47" i="5"/>
  <c r="AC55" i="12" l="1"/>
  <c r="Z55" i="12"/>
  <c r="W55" i="12"/>
  <c r="T55" i="12"/>
  <c r="Q55" i="12"/>
  <c r="N55" i="12"/>
  <c r="K55" i="12"/>
  <c r="H55" i="12"/>
  <c r="E55" i="12"/>
  <c r="AC54" i="12"/>
  <c r="Z54" i="12"/>
  <c r="W54" i="12"/>
  <c r="T54" i="12"/>
  <c r="Q54" i="12"/>
  <c r="N54" i="12"/>
  <c r="K54" i="12"/>
  <c r="H54" i="12"/>
  <c r="E54" i="12"/>
  <c r="AC53" i="12"/>
  <c r="Z53" i="12"/>
  <c r="W53" i="12"/>
  <c r="T53" i="12"/>
  <c r="Q53" i="12"/>
  <c r="N53" i="12"/>
  <c r="K53" i="12"/>
  <c r="H53" i="12"/>
  <c r="E53" i="12"/>
  <c r="AC52" i="12"/>
  <c r="Z52" i="12"/>
  <c r="W52" i="12"/>
  <c r="T52" i="12"/>
  <c r="Q52" i="12"/>
  <c r="N52" i="12"/>
  <c r="K52" i="12"/>
  <c r="H52" i="12"/>
  <c r="E52" i="12"/>
  <c r="AC51" i="12"/>
  <c r="Z51" i="12"/>
  <c r="W51" i="12"/>
  <c r="T51" i="12"/>
  <c r="Q51" i="12"/>
  <c r="N51" i="12"/>
  <c r="K51" i="12"/>
  <c r="H51" i="12"/>
  <c r="E51" i="12"/>
  <c r="AC50" i="12"/>
  <c r="Z50" i="12"/>
  <c r="W50" i="12"/>
  <c r="T50" i="12"/>
  <c r="Q50" i="12"/>
  <c r="N50" i="12"/>
  <c r="K50" i="12"/>
  <c r="H50" i="12"/>
  <c r="E50" i="12"/>
  <c r="AC49" i="12"/>
  <c r="Z49" i="12"/>
  <c r="W49" i="12"/>
  <c r="T49" i="12"/>
  <c r="Q49" i="12"/>
  <c r="N49" i="12"/>
  <c r="K49" i="12"/>
  <c r="H49" i="12"/>
  <c r="E49" i="12"/>
  <c r="AC48" i="12"/>
  <c r="Z48" i="12"/>
  <c r="W48" i="12"/>
  <c r="T48" i="12"/>
  <c r="Q48" i="12"/>
  <c r="N48" i="12"/>
  <c r="K48" i="12"/>
  <c r="H48" i="12"/>
  <c r="E48" i="12"/>
  <c r="AC47" i="12"/>
  <c r="Z47" i="12"/>
  <c r="W47" i="12"/>
  <c r="T47" i="12"/>
  <c r="Q47" i="12"/>
  <c r="N47" i="12"/>
  <c r="K47" i="12"/>
  <c r="H47" i="12"/>
  <c r="E47" i="12"/>
  <c r="AC46" i="12"/>
  <c r="Z46" i="12"/>
  <c r="W46" i="12"/>
  <c r="T46" i="12"/>
  <c r="Q46" i="12"/>
  <c r="N46" i="12"/>
  <c r="K46" i="12"/>
  <c r="H46" i="12"/>
  <c r="E46" i="12"/>
  <c r="AC45" i="12"/>
  <c r="Z45" i="12"/>
  <c r="W45" i="12"/>
  <c r="T45" i="12"/>
  <c r="Q45" i="12"/>
  <c r="N45" i="12"/>
  <c r="K45" i="12"/>
  <c r="H45" i="12"/>
  <c r="E45" i="12"/>
  <c r="AC44" i="12"/>
  <c r="Z44" i="12"/>
  <c r="W44" i="12"/>
  <c r="T44" i="12"/>
  <c r="Q44" i="12"/>
  <c r="N44" i="12"/>
  <c r="K44" i="12"/>
  <c r="H44" i="12"/>
  <c r="E44" i="12"/>
  <c r="AC43" i="12"/>
  <c r="Z43" i="12"/>
  <c r="W43" i="12"/>
  <c r="T43" i="12"/>
  <c r="Q43" i="12"/>
  <c r="N43" i="12"/>
  <c r="K43" i="12"/>
  <c r="H43" i="12"/>
  <c r="E43" i="12"/>
  <c r="AC42" i="12"/>
  <c r="Z42" i="12"/>
  <c r="W42" i="12"/>
  <c r="T42" i="12"/>
  <c r="Q42" i="12"/>
  <c r="N42" i="12"/>
  <c r="K42" i="12"/>
  <c r="H42" i="12"/>
  <c r="E42" i="12"/>
  <c r="AC41" i="12"/>
  <c r="Z41" i="12"/>
  <c r="W41" i="12"/>
  <c r="T41" i="12"/>
  <c r="Q41" i="12"/>
  <c r="N41" i="12"/>
  <c r="K41" i="12"/>
  <c r="H41" i="12"/>
  <c r="E41" i="12"/>
  <c r="AC40" i="12"/>
  <c r="Z40" i="12"/>
  <c r="W40" i="12"/>
  <c r="T40" i="12"/>
  <c r="Q40" i="12"/>
  <c r="N40" i="12"/>
  <c r="K40" i="12"/>
  <c r="H40" i="12"/>
  <c r="E40" i="12"/>
  <c r="AC39" i="12"/>
  <c r="Z39" i="12"/>
  <c r="W39" i="12"/>
  <c r="T39" i="12"/>
  <c r="Q39" i="12"/>
  <c r="N39" i="12"/>
  <c r="K39" i="12"/>
  <c r="H39" i="12"/>
  <c r="E39" i="12"/>
  <c r="AC38" i="12"/>
  <c r="Z38" i="12"/>
  <c r="W38" i="12"/>
  <c r="T38" i="12"/>
  <c r="Q38" i="12"/>
  <c r="N38" i="12"/>
  <c r="K38" i="12"/>
  <c r="H38" i="12"/>
  <c r="E38" i="12"/>
  <c r="AC37" i="12"/>
  <c r="Z37" i="12"/>
  <c r="W37" i="12"/>
  <c r="T37" i="12"/>
  <c r="Q37" i="12"/>
  <c r="N37" i="12"/>
  <c r="K37" i="12"/>
  <c r="H37" i="12"/>
  <c r="E37" i="12"/>
  <c r="AC36" i="12"/>
  <c r="Z36" i="12"/>
  <c r="W36" i="12"/>
  <c r="T36" i="12"/>
  <c r="Q36" i="12"/>
  <c r="N36" i="12"/>
  <c r="K36" i="12"/>
  <c r="H36" i="12"/>
  <c r="E36" i="12"/>
  <c r="AC35" i="12"/>
  <c r="Z35" i="12"/>
  <c r="W35" i="12"/>
  <c r="T35" i="12"/>
  <c r="Q35" i="12"/>
  <c r="N35" i="12"/>
  <c r="K35" i="12"/>
  <c r="H35" i="12"/>
  <c r="E35" i="12"/>
  <c r="AC34" i="12"/>
  <c r="Z34" i="12"/>
  <c r="W34" i="12"/>
  <c r="T34" i="12"/>
  <c r="Q34" i="12"/>
  <c r="N34" i="12"/>
  <c r="K34" i="12"/>
  <c r="H34" i="12"/>
  <c r="E34" i="12"/>
  <c r="AC33" i="12"/>
  <c r="Z33" i="12"/>
  <c r="W33" i="12"/>
  <c r="T33" i="12"/>
  <c r="Q33" i="12"/>
  <c r="N33" i="12"/>
  <c r="K33" i="12"/>
  <c r="H33" i="12"/>
  <c r="E33" i="12"/>
  <c r="AC32" i="12"/>
  <c r="Z32" i="12"/>
  <c r="W32" i="12"/>
  <c r="T32" i="12"/>
  <c r="Q32" i="12"/>
  <c r="N32" i="12"/>
  <c r="K32" i="12"/>
  <c r="H32" i="12"/>
  <c r="E32" i="12"/>
  <c r="AC31" i="12"/>
  <c r="Z31" i="12"/>
  <c r="W31" i="12"/>
  <c r="T31" i="12"/>
  <c r="Q31" i="12"/>
  <c r="N31" i="12"/>
  <c r="K31" i="12"/>
  <c r="H31" i="12"/>
  <c r="E31" i="12"/>
  <c r="AC30" i="12"/>
  <c r="Z30" i="12"/>
  <c r="W30" i="12"/>
  <c r="T30" i="12"/>
  <c r="Q30" i="12"/>
  <c r="N30" i="12"/>
  <c r="K30" i="12"/>
  <c r="H30" i="12"/>
  <c r="E30" i="12"/>
  <c r="AC29" i="12"/>
  <c r="Z29" i="12"/>
  <c r="W29" i="12"/>
  <c r="T29" i="12"/>
  <c r="Q29" i="12"/>
  <c r="N29" i="12"/>
  <c r="K29" i="12"/>
  <c r="H29" i="12"/>
  <c r="E29" i="12"/>
  <c r="AC28" i="12"/>
  <c r="Z28" i="12"/>
  <c r="W28" i="12"/>
  <c r="T28" i="12"/>
  <c r="Q28" i="12"/>
  <c r="N28" i="12"/>
  <c r="K28" i="12"/>
  <c r="H28" i="12"/>
  <c r="E28" i="12"/>
  <c r="AC27" i="12"/>
  <c r="Z27" i="12"/>
  <c r="W27" i="12"/>
  <c r="T27" i="12"/>
  <c r="Q27" i="12"/>
  <c r="N27" i="12"/>
  <c r="K27" i="12"/>
  <c r="H27" i="12"/>
  <c r="E27" i="12"/>
  <c r="AC26" i="12"/>
  <c r="Z26" i="12"/>
  <c r="W26" i="12"/>
  <c r="T26" i="12"/>
  <c r="Q26" i="12"/>
  <c r="N26" i="12"/>
  <c r="K26" i="12"/>
  <c r="H26" i="12"/>
  <c r="E26" i="12"/>
  <c r="AC25" i="12"/>
  <c r="Z25" i="12"/>
  <c r="W25" i="12"/>
  <c r="T25" i="12"/>
  <c r="Q25" i="12"/>
  <c r="N25" i="12"/>
  <c r="K25" i="12"/>
  <c r="H25" i="12"/>
  <c r="E25" i="12"/>
  <c r="AC24" i="12"/>
  <c r="Z24" i="12"/>
  <c r="W24" i="12"/>
  <c r="T24" i="12"/>
  <c r="Q24" i="12"/>
  <c r="N24" i="12"/>
  <c r="K24" i="12"/>
  <c r="H24" i="12"/>
  <c r="E24" i="12"/>
  <c r="AC23" i="12"/>
  <c r="Z23" i="12"/>
  <c r="W23" i="12"/>
  <c r="T23" i="12"/>
  <c r="Q23" i="12"/>
  <c r="N23" i="12"/>
  <c r="K23" i="12"/>
  <c r="H23" i="12"/>
  <c r="E23" i="12"/>
  <c r="AC22" i="12"/>
  <c r="Z22" i="12"/>
  <c r="W22" i="12"/>
  <c r="T22" i="12"/>
  <c r="Q22" i="12"/>
  <c r="N22" i="12"/>
  <c r="K22" i="12"/>
  <c r="H22" i="12"/>
  <c r="E22" i="12"/>
  <c r="AC21" i="12"/>
  <c r="Z21" i="12"/>
  <c r="W21" i="12"/>
  <c r="T21" i="12"/>
  <c r="Q21" i="12"/>
  <c r="N21" i="12"/>
  <c r="K21" i="12"/>
  <c r="H21" i="12"/>
  <c r="E21" i="12"/>
  <c r="AC20" i="12"/>
  <c r="Z20" i="12"/>
  <c r="W20" i="12"/>
  <c r="T20" i="12"/>
  <c r="Q20" i="12"/>
  <c r="N20" i="12"/>
  <c r="K20" i="12"/>
  <c r="H20" i="12"/>
  <c r="E20" i="12"/>
  <c r="AC19" i="12"/>
  <c r="Z19" i="12"/>
  <c r="W19" i="12"/>
  <c r="T19" i="12"/>
  <c r="Q19" i="12"/>
  <c r="N19" i="12"/>
  <c r="K19" i="12"/>
  <c r="H19" i="12"/>
  <c r="E19" i="12"/>
  <c r="AC18" i="12"/>
  <c r="Z18" i="12"/>
  <c r="W18" i="12"/>
  <c r="T18" i="12"/>
  <c r="Q18" i="12"/>
  <c r="N18" i="12"/>
  <c r="K18" i="12"/>
  <c r="H18" i="12"/>
  <c r="E18" i="12"/>
  <c r="AC17" i="12"/>
  <c r="Z17" i="12"/>
  <c r="W17" i="12"/>
  <c r="T17" i="12"/>
  <c r="Q17" i="12"/>
  <c r="N17" i="12"/>
  <c r="K17" i="12"/>
  <c r="H17" i="12"/>
  <c r="E17" i="12"/>
  <c r="Z16" i="12"/>
  <c r="W16" i="12"/>
  <c r="T16" i="12"/>
  <c r="Q16" i="12"/>
  <c r="N16" i="12"/>
  <c r="K16" i="12"/>
  <c r="H16" i="12"/>
  <c r="E16" i="12"/>
  <c r="AC15" i="12"/>
  <c r="Z15" i="12"/>
  <c r="W15" i="12"/>
  <c r="T15" i="12"/>
  <c r="Q15" i="12"/>
  <c r="N15" i="12"/>
  <c r="K15" i="12"/>
  <c r="H15" i="12"/>
  <c r="E15" i="12"/>
  <c r="AC14" i="12"/>
  <c r="Z14" i="12"/>
  <c r="W14" i="12"/>
  <c r="T14" i="12"/>
  <c r="Q14" i="12"/>
  <c r="N14" i="12"/>
  <c r="K14" i="12"/>
  <c r="H14" i="12"/>
  <c r="E14" i="12"/>
  <c r="AC13" i="12"/>
  <c r="Z13" i="12"/>
  <c r="W13" i="12"/>
  <c r="T13" i="12"/>
  <c r="Q13" i="12"/>
  <c r="N13" i="12"/>
  <c r="K13" i="12"/>
  <c r="H13" i="12"/>
  <c r="E13" i="12"/>
  <c r="AC12" i="12"/>
  <c r="Z12" i="12"/>
  <c r="W12" i="12"/>
  <c r="T12" i="12"/>
  <c r="Q12" i="12"/>
  <c r="N12" i="12"/>
  <c r="K12" i="12"/>
  <c r="H12" i="12"/>
  <c r="E12" i="12"/>
  <c r="AC11" i="12"/>
  <c r="Z11" i="12"/>
  <c r="W11" i="12"/>
  <c r="T11" i="12"/>
  <c r="Q11" i="12"/>
  <c r="N11" i="12"/>
  <c r="K11" i="12"/>
  <c r="H11" i="12"/>
  <c r="E11" i="12"/>
  <c r="AC10" i="12"/>
  <c r="Z10" i="12"/>
  <c r="W10" i="12"/>
  <c r="T10" i="12"/>
  <c r="Q10" i="12"/>
  <c r="N10" i="12"/>
  <c r="K10" i="12"/>
  <c r="H10" i="12"/>
  <c r="E10" i="12"/>
  <c r="AC9" i="12"/>
  <c r="Z9" i="12"/>
  <c r="W9" i="12"/>
  <c r="T9" i="12"/>
  <c r="Q9" i="12"/>
  <c r="N9" i="12"/>
  <c r="K9" i="12"/>
  <c r="H9" i="12"/>
  <c r="E9" i="12"/>
  <c r="AC8" i="12"/>
  <c r="Z8" i="12"/>
  <c r="W8" i="12"/>
  <c r="T8" i="12"/>
  <c r="Q8" i="12"/>
  <c r="N8" i="12"/>
  <c r="K8" i="12"/>
  <c r="H8" i="12"/>
  <c r="E8" i="12"/>
  <c r="AC16" i="12" l="1"/>
  <c r="AC48" i="5"/>
  <c r="Z48" i="5"/>
  <c r="W48" i="5"/>
  <c r="T48" i="5"/>
  <c r="Q48" i="5"/>
  <c r="N48" i="5"/>
  <c r="K48" i="5"/>
  <c r="H48" i="5"/>
  <c r="E48" i="5"/>
  <c r="AC49" i="5" l="1"/>
  <c r="Z49" i="5"/>
  <c r="W49" i="5"/>
  <c r="T49" i="5"/>
  <c r="Q49" i="5"/>
  <c r="N49" i="5"/>
  <c r="K49" i="5"/>
  <c r="H49" i="5"/>
  <c r="E49" i="5"/>
  <c r="H50" i="5" l="1"/>
  <c r="K50" i="5"/>
  <c r="N50" i="5"/>
  <c r="Q50" i="5"/>
  <c r="T50" i="5"/>
  <c r="W50" i="5"/>
  <c r="Z50" i="5"/>
  <c r="AC50" i="5"/>
  <c r="E50" i="5"/>
  <c r="AC51" i="5" l="1"/>
  <c r="Z51" i="5"/>
  <c r="W51" i="5"/>
  <c r="T51" i="5"/>
  <c r="Q51" i="5"/>
  <c r="N51" i="5"/>
  <c r="K51" i="5"/>
  <c r="H51" i="5"/>
  <c r="E51" i="5"/>
  <c r="AC52" i="5" l="1"/>
  <c r="Z52" i="5"/>
  <c r="W52" i="5"/>
  <c r="T52" i="5"/>
  <c r="Q52" i="5"/>
  <c r="N52" i="5"/>
  <c r="K52" i="5"/>
  <c r="H52" i="5"/>
  <c r="E52" i="5"/>
  <c r="AC53" i="5" l="1"/>
  <c r="Z53" i="5"/>
  <c r="W53" i="5"/>
  <c r="T53" i="5"/>
  <c r="Q53" i="5"/>
  <c r="N53" i="5"/>
  <c r="K53" i="5"/>
  <c r="H53" i="5"/>
  <c r="E53" i="5"/>
  <c r="Z54" i="5" l="1"/>
  <c r="AC54" i="5"/>
  <c r="W54" i="5"/>
  <c r="T54" i="5"/>
  <c r="Q54" i="5"/>
  <c r="N54" i="5"/>
  <c r="K54" i="5"/>
  <c r="H54" i="5"/>
  <c r="E54" i="5"/>
  <c r="AC55" i="5" l="1"/>
  <c r="Z55" i="5"/>
  <c r="W55" i="5"/>
  <c r="T55" i="5"/>
  <c r="Q55" i="5"/>
  <c r="N55" i="5"/>
  <c r="K55" i="5"/>
  <c r="H55" i="5"/>
  <c r="E55" i="5"/>
  <c r="AC56" i="5" l="1"/>
  <c r="Z56" i="5"/>
  <c r="W56" i="5"/>
  <c r="T56" i="5"/>
  <c r="Q56" i="5"/>
  <c r="N56" i="5"/>
  <c r="K56" i="5"/>
  <c r="H56" i="5"/>
  <c r="E56" i="5"/>
  <c r="AC57" i="5" l="1"/>
  <c r="Z57" i="5"/>
  <c r="W57" i="5"/>
  <c r="T57" i="5"/>
  <c r="Q57" i="5"/>
  <c r="N57" i="5"/>
  <c r="K57" i="5"/>
  <c r="H57" i="5"/>
  <c r="E57" i="5"/>
  <c r="AC58" i="5" l="1"/>
  <c r="Z58" i="5"/>
  <c r="W58" i="5"/>
  <c r="T58" i="5"/>
  <c r="Q58" i="5"/>
  <c r="N58" i="5"/>
  <c r="K58" i="5"/>
  <c r="H58" i="5"/>
  <c r="E58" i="5"/>
  <c r="E59" i="5" l="1"/>
  <c r="AC59" i="5"/>
  <c r="Z59" i="5"/>
  <c r="W59" i="5"/>
  <c r="T59" i="5"/>
  <c r="Q59" i="5"/>
  <c r="N59" i="5"/>
  <c r="K59" i="5"/>
  <c r="H59" i="5"/>
  <c r="AC60" i="5" l="1"/>
  <c r="Z60" i="5"/>
  <c r="W60" i="5" l="1"/>
  <c r="T60" i="5"/>
  <c r="Q60" i="5"/>
  <c r="N60" i="5"/>
  <c r="K60" i="5"/>
  <c r="H60" i="5"/>
  <c r="E60" i="5"/>
  <c r="AC56" i="9" l="1"/>
  <c r="Z56" i="9"/>
  <c r="W56" i="9"/>
  <c r="T56" i="9"/>
  <c r="Q56" i="9"/>
  <c r="N56" i="9"/>
  <c r="K56" i="9"/>
  <c r="H56" i="9"/>
  <c r="E56" i="9"/>
  <c r="A56" i="9"/>
  <c r="B56" i="9" s="1"/>
  <c r="AC55" i="9"/>
  <c r="Z55" i="9"/>
  <c r="W55" i="9"/>
  <c r="T55" i="9"/>
  <c r="Q55" i="9"/>
  <c r="N55" i="9"/>
  <c r="K55" i="9"/>
  <c r="H55" i="9"/>
  <c r="E55" i="9"/>
  <c r="AC54" i="9"/>
  <c r="Z54" i="9"/>
  <c r="W54" i="9"/>
  <c r="T54" i="9"/>
  <c r="Q54" i="9"/>
  <c r="N54" i="9"/>
  <c r="K54" i="9"/>
  <c r="H54" i="9"/>
  <c r="E54" i="9"/>
  <c r="AC53" i="9"/>
  <c r="Z53" i="9"/>
  <c r="W53" i="9"/>
  <c r="T53" i="9"/>
  <c r="Q53" i="9"/>
  <c r="N53" i="9"/>
  <c r="K53" i="9"/>
  <c r="H53" i="9"/>
  <c r="E53" i="9"/>
  <c r="AC52" i="9"/>
  <c r="Z52" i="9"/>
  <c r="W52" i="9"/>
  <c r="T52" i="9"/>
  <c r="Q52" i="9"/>
  <c r="N52" i="9"/>
  <c r="K52" i="9"/>
  <c r="H52" i="9"/>
  <c r="E52" i="9"/>
  <c r="AC51" i="9"/>
  <c r="Z51" i="9"/>
  <c r="W51" i="9"/>
  <c r="T51" i="9"/>
  <c r="Q51" i="9"/>
  <c r="N51" i="9"/>
  <c r="K51" i="9"/>
  <c r="H51" i="9"/>
  <c r="E51" i="9"/>
  <c r="AC50" i="9"/>
  <c r="Z50" i="9"/>
  <c r="W50" i="9"/>
  <c r="T50" i="9"/>
  <c r="Q50" i="9"/>
  <c r="N50" i="9"/>
  <c r="K50" i="9"/>
  <c r="H50" i="9"/>
  <c r="E50" i="9"/>
  <c r="AC49" i="9"/>
  <c r="Z49" i="9"/>
  <c r="W49" i="9"/>
  <c r="T49" i="9"/>
  <c r="Q49" i="9"/>
  <c r="N49" i="9"/>
  <c r="K49" i="9"/>
  <c r="H49" i="9"/>
  <c r="E49" i="9"/>
  <c r="AC48" i="9"/>
  <c r="Z48" i="9"/>
  <c r="W48" i="9"/>
  <c r="T48" i="9"/>
  <c r="Q48" i="9"/>
  <c r="N48" i="9"/>
  <c r="K48" i="9"/>
  <c r="H48" i="9"/>
  <c r="E48" i="9"/>
  <c r="AC47" i="9"/>
  <c r="Z47" i="9"/>
  <c r="W47" i="9"/>
  <c r="T47" i="9"/>
  <c r="Q47" i="9"/>
  <c r="N47" i="9"/>
  <c r="K47" i="9"/>
  <c r="H47" i="9"/>
  <c r="E47" i="9"/>
  <c r="AC46" i="9"/>
  <c r="Z46" i="9"/>
  <c r="W46" i="9"/>
  <c r="T46" i="9"/>
  <c r="Q46" i="9"/>
  <c r="N46" i="9"/>
  <c r="K46" i="9"/>
  <c r="H46" i="9"/>
  <c r="E46" i="9"/>
  <c r="AC45" i="9"/>
  <c r="Z45" i="9"/>
  <c r="W45" i="9"/>
  <c r="T45" i="9"/>
  <c r="Q45" i="9"/>
  <c r="N45" i="9"/>
  <c r="K45" i="9"/>
  <c r="H45" i="9"/>
  <c r="E45" i="9"/>
  <c r="AC44" i="9"/>
  <c r="Z44" i="9"/>
  <c r="W44" i="9"/>
  <c r="T44" i="9"/>
  <c r="Q44" i="9"/>
  <c r="N44" i="9"/>
  <c r="K44" i="9"/>
  <c r="H44" i="9"/>
  <c r="E44" i="9"/>
  <c r="AC43" i="9"/>
  <c r="Z43" i="9"/>
  <c r="W43" i="9"/>
  <c r="T43" i="9"/>
  <c r="Q43" i="9"/>
  <c r="N43" i="9"/>
  <c r="K43" i="9"/>
  <c r="H43" i="9"/>
  <c r="E43" i="9"/>
  <c r="AC42" i="9"/>
  <c r="Z42" i="9"/>
  <c r="W42" i="9"/>
  <c r="T42" i="9"/>
  <c r="Q42" i="9"/>
  <c r="N42" i="9"/>
  <c r="K42" i="9"/>
  <c r="H42" i="9"/>
  <c r="E42" i="9"/>
  <c r="AC41" i="9"/>
  <c r="Z41" i="9"/>
  <c r="W41" i="9"/>
  <c r="T41" i="9"/>
  <c r="Q41" i="9"/>
  <c r="N41" i="9"/>
  <c r="K41" i="9"/>
  <c r="H41" i="9"/>
  <c r="E41" i="9"/>
  <c r="AC40" i="9"/>
  <c r="Z40" i="9"/>
  <c r="W40" i="9"/>
  <c r="T40" i="9"/>
  <c r="Q40" i="9"/>
  <c r="N40" i="9"/>
  <c r="K40" i="9"/>
  <c r="H40" i="9"/>
  <c r="E40" i="9"/>
  <c r="AC39" i="9"/>
  <c r="Z39" i="9"/>
  <c r="W39" i="9"/>
  <c r="T39" i="9"/>
  <c r="Q39" i="9"/>
  <c r="N39" i="9"/>
  <c r="K39" i="9"/>
  <c r="H39" i="9"/>
  <c r="E39" i="9"/>
  <c r="AC38" i="9"/>
  <c r="Z38" i="9"/>
  <c r="W38" i="9"/>
  <c r="T38" i="9"/>
  <c r="Q38" i="9"/>
  <c r="N38" i="9"/>
  <c r="K38" i="9"/>
  <c r="H38" i="9"/>
  <c r="E38" i="9"/>
  <c r="AC37" i="9"/>
  <c r="Z37" i="9"/>
  <c r="W37" i="9"/>
  <c r="T37" i="9"/>
  <c r="Q37" i="9"/>
  <c r="N37" i="9"/>
  <c r="K37" i="9"/>
  <c r="H37" i="9"/>
  <c r="E37" i="9"/>
  <c r="AC36" i="9"/>
  <c r="Z36" i="9"/>
  <c r="W36" i="9"/>
  <c r="T36" i="9"/>
  <c r="Q36" i="9"/>
  <c r="N36" i="9"/>
  <c r="K36" i="9"/>
  <c r="H36" i="9"/>
  <c r="E36" i="9"/>
  <c r="AC35" i="9"/>
  <c r="Z35" i="9"/>
  <c r="W35" i="9"/>
  <c r="T35" i="9"/>
  <c r="Q35" i="9"/>
  <c r="N35" i="9"/>
  <c r="K35" i="9"/>
  <c r="H35" i="9"/>
  <c r="E35" i="9"/>
  <c r="AC34" i="9"/>
  <c r="Z34" i="9"/>
  <c r="W34" i="9"/>
  <c r="T34" i="9"/>
  <c r="Q34" i="9"/>
  <c r="N34" i="9"/>
  <c r="K34" i="9"/>
  <c r="H34" i="9"/>
  <c r="E34" i="9"/>
  <c r="AC33" i="9"/>
  <c r="Z33" i="9"/>
  <c r="W33" i="9"/>
  <c r="T33" i="9"/>
  <c r="Q33" i="9"/>
  <c r="N33" i="9"/>
  <c r="K33" i="9"/>
  <c r="H33" i="9"/>
  <c r="E33" i="9"/>
  <c r="AC32" i="9"/>
  <c r="Z32" i="9"/>
  <c r="W32" i="9"/>
  <c r="T32" i="9"/>
  <c r="Q32" i="9"/>
  <c r="N32" i="9"/>
  <c r="K32" i="9"/>
  <c r="H32" i="9"/>
  <c r="E32" i="9"/>
  <c r="AC31" i="9"/>
  <c r="Z31" i="9"/>
  <c r="W31" i="9"/>
  <c r="T31" i="9"/>
  <c r="Q31" i="9"/>
  <c r="N31" i="9"/>
  <c r="K31" i="9"/>
  <c r="H31" i="9"/>
  <c r="E31" i="9"/>
  <c r="AC30" i="9"/>
  <c r="Z30" i="9"/>
  <c r="W30" i="9"/>
  <c r="T30" i="9"/>
  <c r="Q30" i="9"/>
  <c r="N30" i="9"/>
  <c r="K30" i="9"/>
  <c r="H30" i="9"/>
  <c r="E30" i="9"/>
  <c r="AC29" i="9"/>
  <c r="Z29" i="9"/>
  <c r="W29" i="9"/>
  <c r="T29" i="9"/>
  <c r="Q29" i="9"/>
  <c r="N29" i="9"/>
  <c r="K29" i="9"/>
  <c r="H29" i="9"/>
  <c r="E29" i="9"/>
  <c r="AC28" i="9"/>
  <c r="Z28" i="9"/>
  <c r="W28" i="9"/>
  <c r="T28" i="9"/>
  <c r="Q28" i="9"/>
  <c r="N28" i="9"/>
  <c r="K28" i="9"/>
  <c r="H28" i="9"/>
  <c r="E28" i="9"/>
  <c r="AC27" i="9"/>
  <c r="Z27" i="9"/>
  <c r="W27" i="9"/>
  <c r="T27" i="9"/>
  <c r="Q27" i="9"/>
  <c r="N27" i="9"/>
  <c r="K27" i="9"/>
  <c r="H27" i="9"/>
  <c r="E27" i="9"/>
  <c r="AC26" i="9"/>
  <c r="Z26" i="9"/>
  <c r="W26" i="9"/>
  <c r="T26" i="9"/>
  <c r="Q26" i="9"/>
  <c r="N26" i="9"/>
  <c r="K26" i="9"/>
  <c r="H26" i="9"/>
  <c r="E26" i="9"/>
  <c r="AC25" i="9"/>
  <c r="Z25" i="9"/>
  <c r="W25" i="9"/>
  <c r="T25" i="9"/>
  <c r="Q25" i="9"/>
  <c r="N25" i="9"/>
  <c r="K25" i="9"/>
  <c r="H25" i="9"/>
  <c r="E25" i="9"/>
  <c r="AC24" i="9"/>
  <c r="Z24" i="9"/>
  <c r="W24" i="9"/>
  <c r="T24" i="9"/>
  <c r="Q24" i="9"/>
  <c r="N24" i="9"/>
  <c r="K24" i="9"/>
  <c r="H24" i="9"/>
  <c r="E24" i="9"/>
  <c r="AC23" i="9"/>
  <c r="Z23" i="9"/>
  <c r="W23" i="9"/>
  <c r="T23" i="9"/>
  <c r="Q23" i="9"/>
  <c r="N23" i="9"/>
  <c r="K23" i="9"/>
  <c r="H23" i="9"/>
  <c r="E23" i="9"/>
  <c r="AC22" i="9"/>
  <c r="Z22" i="9"/>
  <c r="W22" i="9"/>
  <c r="T22" i="9"/>
  <c r="Q22" i="9"/>
  <c r="N22" i="9"/>
  <c r="K22" i="9"/>
  <c r="H22" i="9"/>
  <c r="E22" i="9"/>
  <c r="AC21" i="9"/>
  <c r="Z21" i="9"/>
  <c r="W21" i="9"/>
  <c r="T21" i="9"/>
  <c r="Q21" i="9"/>
  <c r="N21" i="9"/>
  <c r="K21" i="9"/>
  <c r="H21" i="9"/>
  <c r="E21" i="9"/>
  <c r="AC20" i="9"/>
  <c r="Z20" i="9"/>
  <c r="W20" i="9"/>
  <c r="T20" i="9"/>
  <c r="Q20" i="9"/>
  <c r="N20" i="9"/>
  <c r="K20" i="9"/>
  <c r="H20" i="9"/>
  <c r="E20" i="9"/>
  <c r="AC19" i="9"/>
  <c r="Z19" i="9"/>
  <c r="W19" i="9"/>
  <c r="T19" i="9"/>
  <c r="Q19" i="9"/>
  <c r="N19" i="9"/>
  <c r="K19" i="9"/>
  <c r="H19" i="9"/>
  <c r="E19" i="9"/>
  <c r="AC18" i="9"/>
  <c r="Z18" i="9"/>
  <c r="W18" i="9"/>
  <c r="T18" i="9"/>
  <c r="Q18" i="9"/>
  <c r="N18" i="9"/>
  <c r="K18" i="9"/>
  <c r="H18" i="9"/>
  <c r="E18" i="9"/>
  <c r="AC17" i="9"/>
  <c r="Z17" i="9"/>
  <c r="W17" i="9"/>
  <c r="T17" i="9"/>
  <c r="Q17" i="9"/>
  <c r="N17" i="9"/>
  <c r="K17" i="9"/>
  <c r="H17" i="9"/>
  <c r="E17" i="9"/>
  <c r="AC16" i="9"/>
  <c r="Z16" i="9"/>
  <c r="W16" i="9"/>
  <c r="T16" i="9"/>
  <c r="Q16" i="9"/>
  <c r="N16" i="9"/>
  <c r="K16" i="9"/>
  <c r="H16" i="9"/>
  <c r="E16" i="9"/>
  <c r="AC15" i="9"/>
  <c r="Z15" i="9"/>
  <c r="W15" i="9"/>
  <c r="T15" i="9"/>
  <c r="Q15" i="9"/>
  <c r="N15" i="9"/>
  <c r="K15" i="9"/>
  <c r="H15" i="9"/>
  <c r="E15" i="9"/>
  <c r="AC14" i="9"/>
  <c r="Z14" i="9"/>
  <c r="W14" i="9"/>
  <c r="T14" i="9"/>
  <c r="Q14" i="9"/>
  <c r="N14" i="9"/>
  <c r="K14" i="9"/>
  <c r="H14" i="9"/>
  <c r="E14" i="9"/>
  <c r="AC13" i="9"/>
  <c r="Z13" i="9"/>
  <c r="W13" i="9"/>
  <c r="T13" i="9"/>
  <c r="Q13" i="9"/>
  <c r="N13" i="9"/>
  <c r="K13" i="9"/>
  <c r="H13" i="9"/>
  <c r="E13" i="9"/>
  <c r="AC12" i="9"/>
  <c r="Z12" i="9"/>
  <c r="W12" i="9"/>
  <c r="T12" i="9"/>
  <c r="Q12" i="9"/>
  <c r="N12" i="9"/>
  <c r="K12" i="9"/>
  <c r="H12" i="9"/>
  <c r="E12" i="9"/>
  <c r="AC11" i="9"/>
  <c r="Z11" i="9"/>
  <c r="W11" i="9"/>
  <c r="T11" i="9"/>
  <c r="Q11" i="9"/>
  <c r="N11" i="9"/>
  <c r="K11" i="9"/>
  <c r="H11" i="9"/>
  <c r="E11" i="9"/>
  <c r="AC10" i="9"/>
  <c r="Z10" i="9"/>
  <c r="W10" i="9"/>
  <c r="T10" i="9"/>
  <c r="Q10" i="9"/>
  <c r="N10" i="9"/>
  <c r="K10" i="9"/>
  <c r="H10" i="9"/>
  <c r="E10" i="9"/>
  <c r="AC9" i="9"/>
  <c r="Z9" i="9"/>
  <c r="W9" i="9"/>
  <c r="T9" i="9"/>
  <c r="Q9" i="9"/>
  <c r="N9" i="9"/>
  <c r="K9" i="9"/>
  <c r="H9" i="9"/>
  <c r="E9" i="9"/>
  <c r="AC61" i="8"/>
  <c r="Z61" i="8"/>
  <c r="W61" i="8"/>
  <c r="T61" i="8"/>
  <c r="Q61" i="8"/>
  <c r="N61" i="8"/>
  <c r="K61" i="8"/>
  <c r="H61" i="8"/>
  <c r="E61" i="8"/>
  <c r="AC60" i="8"/>
  <c r="Z60" i="8"/>
  <c r="W60" i="8"/>
  <c r="T60" i="8"/>
  <c r="Q60" i="8"/>
  <c r="N60" i="8"/>
  <c r="K60" i="8"/>
  <c r="H60" i="8"/>
  <c r="E60" i="8"/>
  <c r="AC59" i="8"/>
  <c r="Z59" i="8"/>
  <c r="W59" i="8"/>
  <c r="T59" i="8"/>
  <c r="Q59" i="8"/>
  <c r="N59" i="8"/>
  <c r="K59" i="8"/>
  <c r="H59" i="8"/>
  <c r="E59" i="8"/>
  <c r="AC58" i="8"/>
  <c r="Z58" i="8"/>
  <c r="W58" i="8"/>
  <c r="T58" i="8"/>
  <c r="Q58" i="8"/>
  <c r="N58" i="8"/>
  <c r="K58" i="8"/>
  <c r="H58" i="8"/>
  <c r="E58" i="8"/>
  <c r="AC57" i="8"/>
  <c r="Z57" i="8"/>
  <c r="W57" i="8"/>
  <c r="T57" i="8"/>
  <c r="Q57" i="8"/>
  <c r="N57" i="8"/>
  <c r="K57" i="8"/>
  <c r="H57" i="8"/>
  <c r="E57" i="8"/>
  <c r="AC56" i="8"/>
  <c r="Z56" i="8"/>
  <c r="W56" i="8"/>
  <c r="T56" i="8"/>
  <c r="Q56" i="8"/>
  <c r="N56" i="8"/>
  <c r="K56" i="8"/>
  <c r="H56" i="8"/>
  <c r="E56" i="8"/>
  <c r="AC55" i="8"/>
  <c r="Z55" i="8"/>
  <c r="W55" i="8"/>
  <c r="T55" i="8"/>
  <c r="Q55" i="8"/>
  <c r="N55" i="8"/>
  <c r="K55" i="8"/>
  <c r="H55" i="8"/>
  <c r="E55" i="8"/>
  <c r="AC54" i="8"/>
  <c r="Z54" i="8"/>
  <c r="W54" i="8"/>
  <c r="T54" i="8"/>
  <c r="Q54" i="8"/>
  <c r="N54" i="8"/>
  <c r="K54" i="8"/>
  <c r="H54" i="8"/>
  <c r="E54" i="8"/>
  <c r="AC53" i="8"/>
  <c r="Z53" i="8"/>
  <c r="W53" i="8"/>
  <c r="T53" i="8"/>
  <c r="Q53" i="8"/>
  <c r="N53" i="8"/>
  <c r="K53" i="8"/>
  <c r="H53" i="8"/>
  <c r="E53" i="8"/>
  <c r="AC52" i="8"/>
  <c r="Z52" i="8"/>
  <c r="W52" i="8"/>
  <c r="T52" i="8"/>
  <c r="Q52" i="8"/>
  <c r="N52" i="8"/>
  <c r="K52" i="8"/>
  <c r="H52" i="8"/>
  <c r="E52" i="8"/>
  <c r="AC51" i="8"/>
  <c r="Z51" i="8"/>
  <c r="W51" i="8"/>
  <c r="T51" i="8"/>
  <c r="Q51" i="8"/>
  <c r="N51" i="8"/>
  <c r="K51" i="8"/>
  <c r="H51" i="8"/>
  <c r="E51" i="8"/>
  <c r="AC50" i="8"/>
  <c r="Z50" i="8"/>
  <c r="W50" i="8"/>
  <c r="T50" i="8"/>
  <c r="Q50" i="8"/>
  <c r="N50" i="8"/>
  <c r="K50" i="8"/>
  <c r="H50" i="8"/>
  <c r="E50" i="8"/>
  <c r="AC49" i="8"/>
  <c r="Z49" i="8"/>
  <c r="W49" i="8"/>
  <c r="T49" i="8"/>
  <c r="Q49" i="8"/>
  <c r="N49" i="8"/>
  <c r="K49" i="8"/>
  <c r="H49" i="8"/>
  <c r="E49" i="8"/>
  <c r="AC48" i="8"/>
  <c r="Z48" i="8"/>
  <c r="W48" i="8"/>
  <c r="T48" i="8"/>
  <c r="Q48" i="8"/>
  <c r="N48" i="8"/>
  <c r="K48" i="8"/>
  <c r="H48" i="8"/>
  <c r="E48" i="8"/>
  <c r="AC47" i="8"/>
  <c r="Z47" i="8"/>
  <c r="W47" i="8"/>
  <c r="T47" i="8"/>
  <c r="Q47" i="8"/>
  <c r="N47" i="8"/>
  <c r="K47" i="8"/>
  <c r="H47" i="8"/>
  <c r="E47" i="8"/>
  <c r="AC46" i="8"/>
  <c r="Z46" i="8"/>
  <c r="W46" i="8"/>
  <c r="T46" i="8"/>
  <c r="Q46" i="8"/>
  <c r="N46" i="8"/>
  <c r="K46" i="8"/>
  <c r="H46" i="8"/>
  <c r="E46" i="8"/>
  <c r="AC45" i="8"/>
  <c r="Z45" i="8"/>
  <c r="W45" i="8"/>
  <c r="T45" i="8"/>
  <c r="Q45" i="8"/>
  <c r="N45" i="8"/>
  <c r="K45" i="8"/>
  <c r="H45" i="8"/>
  <c r="E45" i="8"/>
  <c r="AC44" i="8"/>
  <c r="Z44" i="8"/>
  <c r="W44" i="8"/>
  <c r="T44" i="8"/>
  <c r="Q44" i="8"/>
  <c r="N44" i="8"/>
  <c r="K44" i="8"/>
  <c r="H44" i="8"/>
  <c r="E44" i="8"/>
  <c r="AC43" i="8"/>
  <c r="Z43" i="8"/>
  <c r="W43" i="8"/>
  <c r="T43" i="8"/>
  <c r="Q43" i="8"/>
  <c r="N43" i="8"/>
  <c r="K43" i="8"/>
  <c r="H43" i="8"/>
  <c r="E43" i="8"/>
  <c r="AC42" i="8"/>
  <c r="Z42" i="8"/>
  <c r="W42" i="8"/>
  <c r="T42" i="8"/>
  <c r="Q42" i="8"/>
  <c r="N42" i="8"/>
  <c r="K42" i="8"/>
  <c r="H42" i="8"/>
  <c r="E42" i="8"/>
  <c r="AC41" i="8"/>
  <c r="Z41" i="8"/>
  <c r="W41" i="8"/>
  <c r="T41" i="8"/>
  <c r="Q41" i="8"/>
  <c r="N41" i="8"/>
  <c r="K41" i="8"/>
  <c r="H41" i="8"/>
  <c r="E41" i="8"/>
  <c r="AC40" i="8"/>
  <c r="Z40" i="8"/>
  <c r="W40" i="8"/>
  <c r="T40" i="8"/>
  <c r="Q40" i="8"/>
  <c r="N40" i="8"/>
  <c r="K40" i="8"/>
  <c r="H40" i="8"/>
  <c r="E40" i="8"/>
  <c r="AC39" i="8"/>
  <c r="Z39" i="8"/>
  <c r="W39" i="8"/>
  <c r="T39" i="8"/>
  <c r="Q39" i="8"/>
  <c r="N39" i="8"/>
  <c r="K39" i="8"/>
  <c r="H39" i="8"/>
  <c r="E39" i="8"/>
  <c r="AC38" i="8"/>
  <c r="Z38" i="8"/>
  <c r="W38" i="8"/>
  <c r="T38" i="8"/>
  <c r="Q38" i="8"/>
  <c r="N38" i="8"/>
  <c r="K38" i="8"/>
  <c r="H38" i="8"/>
  <c r="E38" i="8"/>
  <c r="AC37" i="8"/>
  <c r="Z37" i="8"/>
  <c r="W37" i="8"/>
  <c r="T37" i="8"/>
  <c r="Q37" i="8"/>
  <c r="N37" i="8"/>
  <c r="K37" i="8"/>
  <c r="H37" i="8"/>
  <c r="E37" i="8"/>
  <c r="AC36" i="8"/>
  <c r="Z36" i="8"/>
  <c r="W36" i="8"/>
  <c r="T36" i="8"/>
  <c r="Q36" i="8"/>
  <c r="N36" i="8"/>
  <c r="K36" i="8"/>
  <c r="H36" i="8"/>
  <c r="E36" i="8"/>
  <c r="AC35" i="8"/>
  <c r="Z35" i="8"/>
  <c r="W35" i="8"/>
  <c r="T35" i="8"/>
  <c r="Q35" i="8"/>
  <c r="N35" i="8"/>
  <c r="K35" i="8"/>
  <c r="H35" i="8"/>
  <c r="E35" i="8"/>
  <c r="AC34" i="8"/>
  <c r="Z34" i="8"/>
  <c r="W34" i="8"/>
  <c r="T34" i="8"/>
  <c r="Q34" i="8"/>
  <c r="N34" i="8"/>
  <c r="K34" i="8"/>
  <c r="H34" i="8"/>
  <c r="E34" i="8"/>
  <c r="AC33" i="8"/>
  <c r="Z33" i="8"/>
  <c r="W33" i="8"/>
  <c r="T33" i="8"/>
  <c r="Q33" i="8"/>
  <c r="N33" i="8"/>
  <c r="K33" i="8"/>
  <c r="H33" i="8"/>
  <c r="E33" i="8"/>
  <c r="AC32" i="8"/>
  <c r="Z32" i="8"/>
  <c r="W32" i="8"/>
  <c r="T32" i="8"/>
  <c r="Q32" i="8"/>
  <c r="N32" i="8"/>
  <c r="K32" i="8"/>
  <c r="H32" i="8"/>
  <c r="E32" i="8"/>
  <c r="AC31" i="8"/>
  <c r="Z31" i="8"/>
  <c r="W31" i="8"/>
  <c r="T31" i="8"/>
  <c r="Q31" i="8"/>
  <c r="N31" i="8"/>
  <c r="K31" i="8"/>
  <c r="H31" i="8"/>
  <c r="E31" i="8"/>
  <c r="AC30" i="8"/>
  <c r="Z30" i="8"/>
  <c r="W30" i="8"/>
  <c r="T30" i="8"/>
  <c r="Q30" i="8"/>
  <c r="N30" i="8"/>
  <c r="K30" i="8"/>
  <c r="H30" i="8"/>
  <c r="E30" i="8"/>
  <c r="AC29" i="8"/>
  <c r="Z29" i="8"/>
  <c r="W29" i="8"/>
  <c r="T29" i="8"/>
  <c r="Q29" i="8"/>
  <c r="N29" i="8"/>
  <c r="K29" i="8"/>
  <c r="H29" i="8"/>
  <c r="E29" i="8"/>
  <c r="AC28" i="8"/>
  <c r="Z28" i="8"/>
  <c r="W28" i="8"/>
  <c r="T28" i="8"/>
  <c r="Q28" i="8"/>
  <c r="N28" i="8"/>
  <c r="K28" i="8"/>
  <c r="H28" i="8"/>
  <c r="E28" i="8"/>
  <c r="AC27" i="8"/>
  <c r="Z27" i="8"/>
  <c r="W27" i="8"/>
  <c r="T27" i="8"/>
  <c r="Q27" i="8"/>
  <c r="N27" i="8"/>
  <c r="K27" i="8"/>
  <c r="H27" i="8"/>
  <c r="E27" i="8"/>
  <c r="AC26" i="8"/>
  <c r="Z26" i="8"/>
  <c r="W26" i="8"/>
  <c r="T26" i="8"/>
  <c r="Q26" i="8"/>
  <c r="N26" i="8"/>
  <c r="K26" i="8"/>
  <c r="H26" i="8"/>
  <c r="E26" i="8"/>
  <c r="AC25" i="8"/>
  <c r="Z25" i="8"/>
  <c r="W25" i="8"/>
  <c r="T25" i="8"/>
  <c r="Q25" i="8"/>
  <c r="N25" i="8"/>
  <c r="K25" i="8"/>
  <c r="H25" i="8"/>
  <c r="E25" i="8"/>
  <c r="AC24" i="8"/>
  <c r="Z24" i="8"/>
  <c r="W24" i="8"/>
  <c r="T24" i="8"/>
  <c r="Q24" i="8"/>
  <c r="N24" i="8"/>
  <c r="K24" i="8"/>
  <c r="H24" i="8"/>
  <c r="E24" i="8"/>
  <c r="AC23" i="8"/>
  <c r="Z23" i="8"/>
  <c r="W23" i="8"/>
  <c r="T23" i="8"/>
  <c r="Q23" i="8"/>
  <c r="N23" i="8"/>
  <c r="K23" i="8"/>
  <c r="H23" i="8"/>
  <c r="E23" i="8"/>
  <c r="AC22" i="8"/>
  <c r="Z22" i="8"/>
  <c r="W22" i="8"/>
  <c r="T22" i="8"/>
  <c r="Q22" i="8"/>
  <c r="N22" i="8"/>
  <c r="K22" i="8"/>
  <c r="H22" i="8"/>
  <c r="E22" i="8"/>
  <c r="AC21" i="8"/>
  <c r="Z21" i="8"/>
  <c r="W21" i="8"/>
  <c r="T21" i="8"/>
  <c r="Q21" i="8"/>
  <c r="N21" i="8"/>
  <c r="K21" i="8"/>
  <c r="H21" i="8"/>
  <c r="E21" i="8"/>
  <c r="AC20" i="8"/>
  <c r="Z20" i="8"/>
  <c r="W20" i="8"/>
  <c r="T20" i="8"/>
  <c r="Q20" i="8"/>
  <c r="N20" i="8"/>
  <c r="K20" i="8"/>
  <c r="H20" i="8"/>
  <c r="E20" i="8"/>
  <c r="AC19" i="8"/>
  <c r="Z19" i="8"/>
  <c r="W19" i="8"/>
  <c r="T19" i="8"/>
  <c r="Q19" i="8"/>
  <c r="N19" i="8"/>
  <c r="K19" i="8"/>
  <c r="H19" i="8"/>
  <c r="E19" i="8"/>
  <c r="AC18" i="8"/>
  <c r="Z18" i="8"/>
  <c r="W18" i="8"/>
  <c r="T18" i="8"/>
  <c r="Q18" i="8"/>
  <c r="N18" i="8"/>
  <c r="K18" i="8"/>
  <c r="H18" i="8"/>
  <c r="E18" i="8"/>
  <c r="AC17" i="8"/>
  <c r="Z17" i="8"/>
  <c r="W17" i="8"/>
  <c r="T17" i="8"/>
  <c r="Q17" i="8"/>
  <c r="N17" i="8"/>
  <c r="K17" i="8"/>
  <c r="H17" i="8"/>
  <c r="E17" i="8"/>
  <c r="AC16" i="8"/>
  <c r="Z16" i="8"/>
  <c r="W16" i="8"/>
  <c r="T16" i="8"/>
  <c r="Q16" i="8"/>
  <c r="N16" i="8"/>
  <c r="K16" i="8"/>
  <c r="H16" i="8"/>
  <c r="E16" i="8"/>
  <c r="AC15" i="8"/>
  <c r="Z15" i="8"/>
  <c r="W15" i="8"/>
  <c r="T15" i="8"/>
  <c r="Q15" i="8"/>
  <c r="N15" i="8"/>
  <c r="K15" i="8"/>
  <c r="H15" i="8"/>
  <c r="E15" i="8"/>
  <c r="AC14" i="8"/>
  <c r="Z14" i="8"/>
  <c r="W14" i="8"/>
  <c r="T14" i="8"/>
  <c r="Q14" i="8"/>
  <c r="N14" i="8"/>
  <c r="K14" i="8"/>
  <c r="H14" i="8"/>
  <c r="E14" i="8"/>
  <c r="AC13" i="8"/>
  <c r="Z13" i="8"/>
  <c r="W13" i="8"/>
  <c r="T13" i="8"/>
  <c r="Q13" i="8"/>
  <c r="N13" i="8"/>
  <c r="K13" i="8"/>
  <c r="H13" i="8"/>
  <c r="E13" i="8"/>
  <c r="AC12" i="8"/>
  <c r="Z12" i="8"/>
  <c r="W12" i="8"/>
  <c r="T12" i="8"/>
  <c r="Q12" i="8"/>
  <c r="N12" i="8"/>
  <c r="K12" i="8"/>
  <c r="H12" i="8"/>
  <c r="E12" i="8"/>
  <c r="AC11" i="8"/>
  <c r="Z11" i="8"/>
  <c r="W11" i="8"/>
  <c r="T11" i="8"/>
  <c r="Q11" i="8"/>
  <c r="N11" i="8"/>
  <c r="K11" i="8"/>
  <c r="H11" i="8"/>
  <c r="E11" i="8"/>
  <c r="AC10" i="8"/>
  <c r="Z10" i="8"/>
  <c r="W10" i="8"/>
  <c r="T10" i="8"/>
  <c r="Q10" i="8"/>
  <c r="N10" i="8"/>
  <c r="K10" i="8"/>
  <c r="H10" i="8"/>
  <c r="E10" i="8"/>
  <c r="AC9" i="8"/>
  <c r="Z9" i="8"/>
  <c r="W9" i="8"/>
  <c r="T9" i="8"/>
  <c r="Q9" i="8"/>
  <c r="N9" i="8"/>
  <c r="K9" i="8"/>
  <c r="H9" i="8"/>
  <c r="E9" i="8"/>
  <c r="AC60" i="7"/>
  <c r="Z60" i="7"/>
  <c r="W60" i="7"/>
  <c r="T60" i="7"/>
  <c r="Q60" i="7"/>
  <c r="N60" i="7"/>
  <c r="K60" i="7"/>
  <c r="H60" i="7"/>
  <c r="E60" i="7"/>
  <c r="AC59" i="7"/>
  <c r="Z59" i="7"/>
  <c r="W59" i="7"/>
  <c r="T59" i="7"/>
  <c r="Q59" i="7"/>
  <c r="N59" i="7"/>
  <c r="K59" i="7"/>
  <c r="H59" i="7"/>
  <c r="E59" i="7"/>
  <c r="AC58" i="7"/>
  <c r="Z58" i="7"/>
  <c r="W58" i="7"/>
  <c r="T58" i="7"/>
  <c r="Q58" i="7"/>
  <c r="N58" i="7"/>
  <c r="K58" i="7"/>
  <c r="H58" i="7"/>
  <c r="E58" i="7"/>
  <c r="AC57" i="7"/>
  <c r="Z57" i="7"/>
  <c r="W57" i="7"/>
  <c r="T57" i="7"/>
  <c r="Q57" i="7"/>
  <c r="N57" i="7"/>
  <c r="K57" i="7"/>
  <c r="H57" i="7"/>
  <c r="E57" i="7"/>
  <c r="AC56" i="7"/>
  <c r="Z56" i="7"/>
  <c r="W56" i="7"/>
  <c r="T56" i="7"/>
  <c r="Q56" i="7"/>
  <c r="N56" i="7"/>
  <c r="K56" i="7"/>
  <c r="H56" i="7"/>
  <c r="E56" i="7"/>
  <c r="AC55" i="7"/>
  <c r="Z55" i="7"/>
  <c r="W55" i="7"/>
  <c r="T55" i="7"/>
  <c r="Q55" i="7"/>
  <c r="N55" i="7"/>
  <c r="K55" i="7"/>
  <c r="H55" i="7"/>
  <c r="E55" i="7"/>
  <c r="AC54" i="7"/>
  <c r="Z54" i="7"/>
  <c r="W54" i="7"/>
  <c r="T54" i="7"/>
  <c r="Q54" i="7"/>
  <c r="N54" i="7"/>
  <c r="K54" i="7"/>
  <c r="H54" i="7"/>
  <c r="E54" i="7"/>
  <c r="AC53" i="7"/>
  <c r="Z53" i="7"/>
  <c r="W53" i="7"/>
  <c r="T53" i="7"/>
  <c r="Q53" i="7"/>
  <c r="N53" i="7"/>
  <c r="K53" i="7"/>
  <c r="H53" i="7"/>
  <c r="E53" i="7"/>
  <c r="AC52" i="7"/>
  <c r="Z52" i="7"/>
  <c r="W52" i="7"/>
  <c r="T52" i="7"/>
  <c r="Q52" i="7"/>
  <c r="N52" i="7"/>
  <c r="K52" i="7"/>
  <c r="H52" i="7"/>
  <c r="E52" i="7"/>
  <c r="AC51" i="7"/>
  <c r="Z51" i="7"/>
  <c r="W51" i="7"/>
  <c r="T51" i="7"/>
  <c r="Q51" i="7"/>
  <c r="N51" i="7"/>
  <c r="K51" i="7"/>
  <c r="H51" i="7"/>
  <c r="E51" i="7"/>
  <c r="AC50" i="7"/>
  <c r="Z50" i="7"/>
  <c r="W50" i="7"/>
  <c r="T50" i="7"/>
  <c r="Q50" i="7"/>
  <c r="N50" i="7"/>
  <c r="K50" i="7"/>
  <c r="H50" i="7"/>
  <c r="E50" i="7"/>
  <c r="AC49" i="7"/>
  <c r="Z49" i="7"/>
  <c r="W49" i="7"/>
  <c r="T49" i="7"/>
  <c r="Q49" i="7"/>
  <c r="N49" i="7"/>
  <c r="K49" i="7"/>
  <c r="H49" i="7"/>
  <c r="E49" i="7"/>
  <c r="AC48" i="7"/>
  <c r="Z48" i="7"/>
  <c r="W48" i="7"/>
  <c r="T48" i="7"/>
  <c r="Q48" i="7"/>
  <c r="N48" i="7"/>
  <c r="K48" i="7"/>
  <c r="H48" i="7"/>
  <c r="E48" i="7"/>
  <c r="AC47" i="7"/>
  <c r="Z47" i="7"/>
  <c r="W47" i="7"/>
  <c r="T47" i="7"/>
  <c r="Q47" i="7"/>
  <c r="N47" i="7"/>
  <c r="K47" i="7"/>
  <c r="H47" i="7"/>
  <c r="E47" i="7"/>
  <c r="AC46" i="7"/>
  <c r="Z46" i="7"/>
  <c r="W46" i="7"/>
  <c r="T46" i="7"/>
  <c r="Q46" i="7"/>
  <c r="N46" i="7"/>
  <c r="K46" i="7"/>
  <c r="H46" i="7"/>
  <c r="E46" i="7"/>
  <c r="AC45" i="7"/>
  <c r="Z45" i="7"/>
  <c r="W45" i="7"/>
  <c r="T45" i="7"/>
  <c r="Q45" i="7"/>
  <c r="N45" i="7"/>
  <c r="K45" i="7"/>
  <c r="H45" i="7"/>
  <c r="E45" i="7"/>
  <c r="AC44" i="7"/>
  <c r="Z44" i="7"/>
  <c r="W44" i="7"/>
  <c r="T44" i="7"/>
  <c r="Q44" i="7"/>
  <c r="N44" i="7"/>
  <c r="K44" i="7"/>
  <c r="H44" i="7"/>
  <c r="E44" i="7"/>
  <c r="AC43" i="7"/>
  <c r="Z43" i="7"/>
  <c r="W43" i="7"/>
  <c r="T43" i="7"/>
  <c r="Q43" i="7"/>
  <c r="N43" i="7"/>
  <c r="K43" i="7"/>
  <c r="H43" i="7"/>
  <c r="E43" i="7"/>
  <c r="AC42" i="7"/>
  <c r="Z42" i="7"/>
  <c r="W42" i="7"/>
  <c r="T42" i="7"/>
  <c r="Q42" i="7"/>
  <c r="N42" i="7"/>
  <c r="K42" i="7"/>
  <c r="H42" i="7"/>
  <c r="E42" i="7"/>
  <c r="AC41" i="7"/>
  <c r="Z41" i="7"/>
  <c r="W41" i="7"/>
  <c r="T41" i="7"/>
  <c r="Q41" i="7"/>
  <c r="N41" i="7"/>
  <c r="K41" i="7"/>
  <c r="H41" i="7"/>
  <c r="E41" i="7"/>
  <c r="AC40" i="7"/>
  <c r="Z40" i="7"/>
  <c r="W40" i="7"/>
  <c r="T40" i="7"/>
  <c r="Q40" i="7"/>
  <c r="N40" i="7"/>
  <c r="K40" i="7"/>
  <c r="H40" i="7"/>
  <c r="E40" i="7"/>
  <c r="AC39" i="7"/>
  <c r="Z39" i="7"/>
  <c r="W39" i="7"/>
  <c r="T39" i="7"/>
  <c r="Q39" i="7"/>
  <c r="N39" i="7"/>
  <c r="K39" i="7"/>
  <c r="H39" i="7"/>
  <c r="E39" i="7"/>
  <c r="AC38" i="7"/>
  <c r="Z38" i="7"/>
  <c r="W38" i="7"/>
  <c r="T38" i="7"/>
  <c r="Q38" i="7"/>
  <c r="N38" i="7"/>
  <c r="K38" i="7"/>
  <c r="H38" i="7"/>
  <c r="E38" i="7"/>
  <c r="AC37" i="7"/>
  <c r="Z37" i="7"/>
  <c r="W37" i="7"/>
  <c r="T37" i="7"/>
  <c r="Q37" i="7"/>
  <c r="N37" i="7"/>
  <c r="K37" i="7"/>
  <c r="H37" i="7"/>
  <c r="E37" i="7"/>
  <c r="AC36" i="7"/>
  <c r="Z36" i="7"/>
  <c r="W36" i="7"/>
  <c r="T36" i="7"/>
  <c r="Q36" i="7"/>
  <c r="N36" i="7"/>
  <c r="K36" i="7"/>
  <c r="H36" i="7"/>
  <c r="E36" i="7"/>
  <c r="AC35" i="7"/>
  <c r="Z35" i="7"/>
  <c r="W35" i="7"/>
  <c r="T35" i="7"/>
  <c r="Q35" i="7"/>
  <c r="N35" i="7"/>
  <c r="K35" i="7"/>
  <c r="H35" i="7"/>
  <c r="E35" i="7"/>
  <c r="AC34" i="7"/>
  <c r="Z34" i="7"/>
  <c r="W34" i="7"/>
  <c r="T34" i="7"/>
  <c r="Q34" i="7"/>
  <c r="N34" i="7"/>
  <c r="K34" i="7"/>
  <c r="H34" i="7"/>
  <c r="E34" i="7"/>
  <c r="AC33" i="7"/>
  <c r="Z33" i="7"/>
  <c r="W33" i="7"/>
  <c r="T33" i="7"/>
  <c r="Q33" i="7"/>
  <c r="N33" i="7"/>
  <c r="K33" i="7"/>
  <c r="H33" i="7"/>
  <c r="E33" i="7"/>
  <c r="AC32" i="7"/>
  <c r="Z32" i="7"/>
  <c r="W32" i="7"/>
  <c r="T32" i="7"/>
  <c r="Q32" i="7"/>
  <c r="N32" i="7"/>
  <c r="K32" i="7"/>
  <c r="H32" i="7"/>
  <c r="E32" i="7"/>
  <c r="AC31" i="7"/>
  <c r="Z31" i="7"/>
  <c r="W31" i="7"/>
  <c r="T31" i="7"/>
  <c r="Q31" i="7"/>
  <c r="N31" i="7"/>
  <c r="K31" i="7"/>
  <c r="H31" i="7"/>
  <c r="E31" i="7"/>
  <c r="AC30" i="7"/>
  <c r="Z30" i="7"/>
  <c r="W30" i="7"/>
  <c r="T30" i="7"/>
  <c r="Q30" i="7"/>
  <c r="N30" i="7"/>
  <c r="K30" i="7"/>
  <c r="H30" i="7"/>
  <c r="E30" i="7"/>
  <c r="AC29" i="7"/>
  <c r="Z29" i="7"/>
  <c r="W29" i="7"/>
  <c r="T29" i="7"/>
  <c r="Q29" i="7"/>
  <c r="N29" i="7"/>
  <c r="K29" i="7"/>
  <c r="H29" i="7"/>
  <c r="E29" i="7"/>
  <c r="AC28" i="7"/>
  <c r="Z28" i="7"/>
  <c r="W28" i="7"/>
  <c r="T28" i="7"/>
  <c r="Q28" i="7"/>
  <c r="N28" i="7"/>
  <c r="K28" i="7"/>
  <c r="H28" i="7"/>
  <c r="E28" i="7"/>
  <c r="AC27" i="7"/>
  <c r="Z27" i="7"/>
  <c r="W27" i="7"/>
  <c r="T27" i="7"/>
  <c r="Q27" i="7"/>
  <c r="N27" i="7"/>
  <c r="K27" i="7"/>
  <c r="H27" i="7"/>
  <c r="E27" i="7"/>
  <c r="AC26" i="7"/>
  <c r="Z26" i="7"/>
  <c r="W26" i="7"/>
  <c r="T26" i="7"/>
  <c r="Q26" i="7"/>
  <c r="N26" i="7"/>
  <c r="K26" i="7"/>
  <c r="H26" i="7"/>
  <c r="E26" i="7"/>
  <c r="AC25" i="7"/>
  <c r="Z25" i="7"/>
  <c r="W25" i="7"/>
  <c r="T25" i="7"/>
  <c r="Q25" i="7"/>
  <c r="N25" i="7"/>
  <c r="K25" i="7"/>
  <c r="H25" i="7"/>
  <c r="E25" i="7"/>
  <c r="AC24" i="7"/>
  <c r="Z24" i="7"/>
  <c r="W24" i="7"/>
  <c r="T24" i="7"/>
  <c r="Q24" i="7"/>
  <c r="N24" i="7"/>
  <c r="K24" i="7"/>
  <c r="H24" i="7"/>
  <c r="E24" i="7"/>
  <c r="AC23" i="7"/>
  <c r="Z23" i="7"/>
  <c r="W23" i="7"/>
  <c r="T23" i="7"/>
  <c r="Q23" i="7"/>
  <c r="N23" i="7"/>
  <c r="K23" i="7"/>
  <c r="H23" i="7"/>
  <c r="E23" i="7"/>
  <c r="AC22" i="7"/>
  <c r="Z22" i="7"/>
  <c r="W22" i="7"/>
  <c r="T22" i="7"/>
  <c r="Q22" i="7"/>
  <c r="N22" i="7"/>
  <c r="K22" i="7"/>
  <c r="H22" i="7"/>
  <c r="E22" i="7"/>
  <c r="AC21" i="7"/>
  <c r="Z21" i="7"/>
  <c r="W21" i="7"/>
  <c r="T21" i="7"/>
  <c r="Q21" i="7"/>
  <c r="N21" i="7"/>
  <c r="K21" i="7"/>
  <c r="H21" i="7"/>
  <c r="E21" i="7"/>
  <c r="AC20" i="7"/>
  <c r="Z20" i="7"/>
  <c r="W20" i="7"/>
  <c r="T20" i="7"/>
  <c r="Q20" i="7"/>
  <c r="N20" i="7"/>
  <c r="K20" i="7"/>
  <c r="H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AF55" i="4"/>
  <c r="AF63" i="4"/>
  <c r="AC63" i="4"/>
  <c r="Z63" i="4"/>
  <c r="W63" i="4"/>
  <c r="T63" i="4"/>
  <c r="Q63" i="4"/>
  <c r="N63" i="4"/>
  <c r="K63" i="4"/>
  <c r="H63" i="4"/>
  <c r="E63" i="4"/>
  <c r="B63" i="4"/>
  <c r="AF62" i="4"/>
  <c r="AC62" i="4"/>
  <c r="Z62" i="4"/>
  <c r="W62" i="4"/>
  <c r="T62" i="4"/>
  <c r="Q62" i="4"/>
  <c r="N62" i="4"/>
  <c r="K62" i="4"/>
  <c r="H62" i="4"/>
  <c r="E62" i="4"/>
  <c r="A62" i="4"/>
  <c r="AF61" i="4"/>
  <c r="AC61" i="4"/>
  <c r="Z61" i="4"/>
  <c r="W61" i="4"/>
  <c r="T61" i="4"/>
  <c r="Q61" i="4"/>
  <c r="N61" i="4"/>
  <c r="K61" i="4"/>
  <c r="H61" i="4"/>
  <c r="E61" i="4"/>
  <c r="AF60" i="4"/>
  <c r="AC60" i="4"/>
  <c r="Z60" i="4"/>
  <c r="W60" i="4"/>
  <c r="T60" i="4"/>
  <c r="Q60" i="4"/>
  <c r="N60" i="4"/>
  <c r="K60" i="4"/>
  <c r="H60" i="4"/>
  <c r="E60" i="4"/>
  <c r="AF59" i="4"/>
  <c r="AC59" i="4"/>
  <c r="Z59" i="4"/>
  <c r="W59" i="4"/>
  <c r="T59" i="4"/>
  <c r="Q59" i="4"/>
  <c r="N59" i="4"/>
  <c r="K59" i="4"/>
  <c r="H59" i="4"/>
  <c r="E59" i="4"/>
  <c r="AF58" i="4"/>
  <c r="AC58" i="4"/>
  <c r="Z58" i="4"/>
  <c r="W58" i="4"/>
  <c r="T58" i="4"/>
  <c r="Q58" i="4"/>
  <c r="N58" i="4"/>
  <c r="K58" i="4"/>
  <c r="H58" i="4"/>
  <c r="E58" i="4"/>
  <c r="AF57" i="4"/>
  <c r="AC57" i="4"/>
  <c r="Z57" i="4"/>
  <c r="W57" i="4"/>
  <c r="T57" i="4"/>
  <c r="Q57" i="4"/>
  <c r="N57" i="4"/>
  <c r="K57" i="4"/>
  <c r="H57" i="4"/>
  <c r="E57" i="4"/>
  <c r="AF56" i="4"/>
  <c r="AC56" i="4"/>
  <c r="Z56" i="4"/>
  <c r="W56" i="4"/>
  <c r="T56" i="4"/>
  <c r="Q56" i="4"/>
  <c r="N56" i="4"/>
  <c r="K56" i="4"/>
  <c r="H56" i="4"/>
  <c r="E56" i="4"/>
  <c r="AC55" i="4"/>
  <c r="Z55" i="4"/>
  <c r="W55" i="4"/>
  <c r="T55" i="4"/>
  <c r="Q55" i="4"/>
  <c r="N55" i="4"/>
  <c r="K55" i="4"/>
  <c r="H55" i="4"/>
  <c r="E55" i="4"/>
  <c r="AF54" i="4"/>
  <c r="AC54" i="4"/>
  <c r="Z54" i="4"/>
  <c r="W54" i="4"/>
  <c r="T54" i="4"/>
  <c r="Q54" i="4"/>
  <c r="N54" i="4"/>
  <c r="K54" i="4"/>
  <c r="H54" i="4"/>
  <c r="E54" i="4"/>
  <c r="AF53" i="4"/>
  <c r="AC53" i="4"/>
  <c r="Z53" i="4"/>
  <c r="W53" i="4"/>
  <c r="T53" i="4"/>
  <c r="Q53" i="4"/>
  <c r="N53" i="4"/>
  <c r="K53" i="4"/>
  <c r="H53" i="4"/>
  <c r="E53" i="4"/>
  <c r="AF52" i="4"/>
  <c r="AC52" i="4"/>
  <c r="Z52" i="4"/>
  <c r="W52" i="4"/>
  <c r="T52" i="4"/>
  <c r="Q52" i="4"/>
  <c r="N52" i="4"/>
  <c r="K52" i="4"/>
  <c r="H52" i="4"/>
  <c r="E52" i="4"/>
  <c r="AF51" i="4"/>
  <c r="AC51" i="4"/>
  <c r="Z51" i="4"/>
  <c r="W51" i="4"/>
  <c r="T51" i="4"/>
  <c r="Q51" i="4"/>
  <c r="N51" i="4"/>
  <c r="K51" i="4"/>
  <c r="H51" i="4"/>
  <c r="E51" i="4"/>
  <c r="AF50" i="4"/>
  <c r="AC50" i="4"/>
  <c r="Z50" i="4"/>
  <c r="W50" i="4"/>
  <c r="T50" i="4"/>
  <c r="Q50" i="4"/>
  <c r="N50" i="4"/>
  <c r="K50" i="4"/>
  <c r="H50" i="4"/>
  <c r="E50" i="4"/>
  <c r="AF49" i="4"/>
  <c r="AC49" i="4"/>
  <c r="Z49" i="4"/>
  <c r="W49" i="4"/>
  <c r="T49" i="4"/>
  <c r="Q49" i="4"/>
  <c r="N49" i="4"/>
  <c r="K49" i="4"/>
  <c r="H49" i="4"/>
  <c r="E49" i="4"/>
  <c r="AF48" i="4"/>
  <c r="AC48" i="4"/>
  <c r="Z48" i="4"/>
  <c r="W48" i="4"/>
  <c r="T48" i="4"/>
  <c r="Q48" i="4"/>
  <c r="N48" i="4"/>
  <c r="K48" i="4"/>
  <c r="H48" i="4"/>
  <c r="E48" i="4"/>
  <c r="AF47" i="4"/>
  <c r="AC47" i="4"/>
  <c r="Z47" i="4"/>
  <c r="W47" i="4"/>
  <c r="T47" i="4"/>
  <c r="Q47" i="4"/>
  <c r="N47" i="4"/>
  <c r="K47" i="4"/>
  <c r="H47" i="4"/>
  <c r="E47" i="4"/>
  <c r="AF46" i="4"/>
  <c r="AC46" i="4"/>
  <c r="Z46" i="4"/>
  <c r="W46" i="4"/>
  <c r="T46" i="4"/>
  <c r="Q46" i="4"/>
  <c r="N46" i="4"/>
  <c r="K46" i="4"/>
  <c r="H46" i="4"/>
  <c r="E46" i="4"/>
  <c r="AF45" i="4"/>
  <c r="AC45" i="4"/>
  <c r="Z45" i="4"/>
  <c r="W45" i="4"/>
  <c r="T45" i="4"/>
  <c r="Q45" i="4"/>
  <c r="N45" i="4"/>
  <c r="K45" i="4"/>
  <c r="H45" i="4"/>
  <c r="E45" i="4"/>
  <c r="AF44" i="4"/>
  <c r="AC44" i="4"/>
  <c r="Z44" i="4"/>
  <c r="W44" i="4"/>
  <c r="T44" i="4"/>
  <c r="Q44" i="4"/>
  <c r="N44" i="4"/>
  <c r="K44" i="4"/>
  <c r="H44" i="4"/>
  <c r="E44" i="4"/>
  <c r="AF43" i="4"/>
  <c r="AC43" i="4"/>
  <c r="Z43" i="4"/>
  <c r="W43" i="4"/>
  <c r="T43" i="4"/>
  <c r="Q43" i="4"/>
  <c r="N43" i="4"/>
  <c r="K43" i="4"/>
  <c r="H43" i="4"/>
  <c r="E43" i="4"/>
  <c r="AF42" i="4"/>
  <c r="AC42" i="4"/>
  <c r="Z42" i="4"/>
  <c r="W42" i="4"/>
  <c r="T42" i="4"/>
  <c r="Q42" i="4"/>
  <c r="N42" i="4"/>
  <c r="K42" i="4"/>
  <c r="H42" i="4"/>
  <c r="E42" i="4"/>
  <c r="AF41" i="4"/>
  <c r="AC41" i="4"/>
  <c r="Z41" i="4"/>
  <c r="W41" i="4"/>
  <c r="T41" i="4"/>
  <c r="Q41" i="4"/>
  <c r="N41" i="4"/>
  <c r="K41" i="4"/>
  <c r="H41" i="4"/>
  <c r="E41" i="4"/>
  <c r="AF40" i="4"/>
  <c r="AC40" i="4"/>
  <c r="Z40" i="4"/>
  <c r="W40" i="4"/>
  <c r="T40" i="4"/>
  <c r="Q40" i="4"/>
  <c r="N40" i="4"/>
  <c r="K40" i="4"/>
  <c r="H40" i="4"/>
  <c r="E40" i="4"/>
  <c r="AF39" i="4"/>
  <c r="AC39" i="4"/>
  <c r="Z39" i="4"/>
  <c r="W39" i="4"/>
  <c r="T39" i="4"/>
  <c r="Q39" i="4"/>
  <c r="N39" i="4"/>
  <c r="K39" i="4"/>
  <c r="H39" i="4"/>
  <c r="E39" i="4"/>
  <c r="AF38" i="4"/>
  <c r="AC38" i="4"/>
  <c r="Z38" i="4"/>
  <c r="W38" i="4"/>
  <c r="T38" i="4"/>
  <c r="Q38" i="4"/>
  <c r="N38" i="4"/>
  <c r="K38" i="4"/>
  <c r="H38" i="4"/>
  <c r="E38" i="4"/>
  <c r="AF37" i="4"/>
  <c r="AC37" i="4"/>
  <c r="Z37" i="4"/>
  <c r="W37" i="4"/>
  <c r="T37" i="4"/>
  <c r="Q37" i="4"/>
  <c r="N37" i="4"/>
  <c r="K37" i="4"/>
  <c r="H37" i="4"/>
  <c r="E37" i="4"/>
  <c r="AF36" i="4"/>
  <c r="AC36" i="4"/>
  <c r="Z36" i="4"/>
  <c r="W36" i="4"/>
  <c r="T36" i="4"/>
  <c r="Q36" i="4"/>
  <c r="N36" i="4"/>
  <c r="K36" i="4"/>
  <c r="H36" i="4"/>
  <c r="E36" i="4"/>
  <c r="AF35" i="4"/>
  <c r="AC35" i="4"/>
  <c r="Z35" i="4"/>
  <c r="W35" i="4"/>
  <c r="T35" i="4"/>
  <c r="Q35" i="4"/>
  <c r="N35" i="4"/>
  <c r="K35" i="4"/>
  <c r="H35" i="4"/>
  <c r="E35" i="4"/>
  <c r="AF34" i="4"/>
  <c r="AC34" i="4"/>
  <c r="Z34" i="4"/>
  <c r="W34" i="4"/>
  <c r="T34" i="4"/>
  <c r="Q34" i="4"/>
  <c r="N34" i="4"/>
  <c r="K34" i="4"/>
  <c r="H34" i="4"/>
  <c r="E34" i="4"/>
  <c r="AF33" i="4"/>
  <c r="AC33" i="4"/>
  <c r="Z33" i="4"/>
  <c r="W33" i="4"/>
  <c r="T33" i="4"/>
  <c r="Q33" i="4"/>
  <c r="N33" i="4"/>
  <c r="K33" i="4"/>
  <c r="H33" i="4"/>
  <c r="E33" i="4"/>
  <c r="AF32" i="4"/>
  <c r="AC32" i="4"/>
  <c r="Z32" i="4"/>
  <c r="W32" i="4"/>
  <c r="T32" i="4"/>
  <c r="Q32" i="4"/>
  <c r="N32" i="4"/>
  <c r="K32" i="4"/>
  <c r="H32" i="4"/>
  <c r="E32" i="4"/>
  <c r="AF31" i="4"/>
  <c r="AC31" i="4"/>
  <c r="Z31" i="4"/>
  <c r="W31" i="4"/>
  <c r="T31" i="4"/>
  <c r="Q31" i="4"/>
  <c r="N31" i="4"/>
  <c r="K31" i="4"/>
  <c r="H31" i="4"/>
  <c r="E31" i="4"/>
  <c r="AF30" i="4"/>
  <c r="AC30" i="4"/>
  <c r="Z30" i="4"/>
  <c r="W30" i="4"/>
  <c r="T30" i="4"/>
  <c r="Q30" i="4"/>
  <c r="N30" i="4"/>
  <c r="K30" i="4"/>
  <c r="H30" i="4"/>
  <c r="E30" i="4"/>
  <c r="AF29" i="4"/>
  <c r="AC29" i="4"/>
  <c r="Z29" i="4"/>
  <c r="W29" i="4"/>
  <c r="T29" i="4"/>
  <c r="Q29" i="4"/>
  <c r="N29" i="4"/>
  <c r="K29" i="4"/>
  <c r="H29" i="4"/>
  <c r="E29" i="4"/>
  <c r="AF28" i="4"/>
  <c r="AC28" i="4"/>
  <c r="Z28" i="4"/>
  <c r="W28" i="4"/>
  <c r="T28" i="4"/>
  <c r="Q28" i="4"/>
  <c r="N28" i="4"/>
  <c r="K28" i="4"/>
  <c r="H28" i="4"/>
  <c r="E28" i="4"/>
  <c r="AF27" i="4"/>
  <c r="AC27" i="4"/>
  <c r="Z27" i="4"/>
  <c r="W27" i="4"/>
  <c r="T27" i="4"/>
  <c r="Q27" i="4"/>
  <c r="N27" i="4"/>
  <c r="K27" i="4"/>
  <c r="H27" i="4"/>
  <c r="E27" i="4"/>
  <c r="AF26" i="4"/>
  <c r="AC26" i="4"/>
  <c r="Z26" i="4"/>
  <c r="W26" i="4"/>
  <c r="T26" i="4"/>
  <c r="Q26" i="4"/>
  <c r="N26" i="4"/>
  <c r="K26" i="4"/>
  <c r="H26" i="4"/>
  <c r="E26" i="4"/>
  <c r="AF25" i="4"/>
  <c r="AC25" i="4"/>
  <c r="Z25" i="4"/>
  <c r="W25" i="4"/>
  <c r="T25" i="4"/>
  <c r="Q25" i="4"/>
  <c r="N25" i="4"/>
  <c r="K25" i="4"/>
  <c r="H25" i="4"/>
  <c r="E25" i="4"/>
  <c r="AF24" i="4"/>
  <c r="AC24" i="4"/>
  <c r="Z24" i="4"/>
  <c r="W24" i="4"/>
  <c r="T24" i="4"/>
  <c r="Q24" i="4"/>
  <c r="N24" i="4"/>
  <c r="K24" i="4"/>
  <c r="H24" i="4"/>
  <c r="E24" i="4"/>
  <c r="AF23" i="4"/>
  <c r="AC23" i="4"/>
  <c r="Z23" i="4"/>
  <c r="W23" i="4"/>
  <c r="T23" i="4"/>
  <c r="Q23" i="4"/>
  <c r="N23" i="4"/>
  <c r="K23" i="4"/>
  <c r="H23" i="4"/>
  <c r="E23" i="4"/>
  <c r="AF22" i="4"/>
  <c r="AC22" i="4"/>
  <c r="Z22" i="4"/>
  <c r="W22" i="4"/>
  <c r="T22" i="4"/>
  <c r="Q22" i="4"/>
  <c r="N22" i="4"/>
  <c r="K22" i="4"/>
  <c r="H22" i="4"/>
  <c r="E22" i="4"/>
  <c r="AF21" i="4"/>
  <c r="AC21" i="4"/>
  <c r="Z21" i="4"/>
  <c r="W21" i="4"/>
  <c r="T21" i="4"/>
  <c r="Q21" i="4"/>
  <c r="N21" i="4"/>
  <c r="K21" i="4"/>
  <c r="H21" i="4"/>
  <c r="E21" i="4"/>
  <c r="AF20" i="4"/>
  <c r="AC20" i="4"/>
  <c r="Z20" i="4"/>
  <c r="W20" i="4"/>
  <c r="T20" i="4"/>
  <c r="Q20" i="4"/>
  <c r="N20" i="4"/>
  <c r="K20" i="4"/>
  <c r="H20" i="4"/>
  <c r="E20" i="4"/>
  <c r="AF19" i="4"/>
  <c r="AC19" i="4"/>
  <c r="Z19" i="4"/>
  <c r="W19" i="4"/>
  <c r="T19" i="4"/>
  <c r="Q19" i="4"/>
  <c r="N19" i="4"/>
  <c r="K19" i="4"/>
  <c r="H19" i="4"/>
  <c r="E19" i="4"/>
  <c r="AF18" i="4"/>
  <c r="AC18" i="4"/>
  <c r="Z18" i="4"/>
  <c r="W18" i="4"/>
  <c r="T18" i="4"/>
  <c r="Q18" i="4"/>
  <c r="N18" i="4"/>
  <c r="K18" i="4"/>
  <c r="H18" i="4"/>
  <c r="E18" i="4"/>
  <c r="AF17" i="4"/>
  <c r="AC17" i="4"/>
  <c r="Z17" i="4"/>
  <c r="W17" i="4"/>
  <c r="T17" i="4"/>
  <c r="Q17" i="4"/>
  <c r="N17" i="4"/>
  <c r="K17" i="4"/>
  <c r="H17" i="4"/>
  <c r="E17" i="4"/>
  <c r="AF16" i="4"/>
  <c r="AC16" i="4"/>
  <c r="Z16" i="4"/>
  <c r="W16" i="4"/>
  <c r="T16" i="4"/>
  <c r="Q16" i="4"/>
  <c r="N16" i="4"/>
  <c r="K16" i="4"/>
  <c r="H16" i="4"/>
  <c r="E16" i="4"/>
  <c r="AF15" i="4"/>
  <c r="AC15" i="4"/>
  <c r="Z15" i="4"/>
  <c r="W15" i="4"/>
  <c r="T15" i="4"/>
  <c r="Q15" i="4"/>
  <c r="N15" i="4"/>
  <c r="K15" i="4"/>
  <c r="H15" i="4"/>
  <c r="E15" i="4"/>
  <c r="AF14" i="4"/>
  <c r="AC14" i="4"/>
  <c r="Z14" i="4"/>
  <c r="W14" i="4"/>
  <c r="T14" i="4"/>
  <c r="Q14" i="4"/>
  <c r="N14" i="4"/>
  <c r="K14" i="4"/>
  <c r="H14" i="4"/>
  <c r="E14" i="4"/>
  <c r="AF13" i="4"/>
  <c r="AC13" i="4"/>
  <c r="Z13" i="4"/>
  <c r="W13" i="4"/>
  <c r="T13" i="4"/>
  <c r="Q13" i="4"/>
  <c r="N13" i="4"/>
  <c r="K13" i="4"/>
  <c r="H13" i="4"/>
  <c r="E13" i="4"/>
  <c r="AF12" i="4"/>
  <c r="AC12" i="4"/>
  <c r="Z12" i="4"/>
  <c r="W12" i="4"/>
  <c r="T12" i="4"/>
  <c r="Q12" i="4"/>
  <c r="N12" i="4"/>
  <c r="K12" i="4"/>
  <c r="H12" i="4"/>
  <c r="E12" i="4"/>
  <c r="AF11" i="4"/>
  <c r="AC11" i="4"/>
  <c r="Z11" i="4"/>
  <c r="W11" i="4"/>
  <c r="T11" i="4"/>
  <c r="Q11" i="4"/>
  <c r="N11" i="4"/>
  <c r="K11" i="4"/>
  <c r="H11" i="4"/>
  <c r="E11" i="4"/>
  <c r="AF10" i="4"/>
  <c r="AC10" i="4"/>
  <c r="Z10" i="4"/>
  <c r="W10" i="4"/>
  <c r="T10" i="4"/>
  <c r="Q10" i="4"/>
  <c r="N10" i="4"/>
  <c r="K10" i="4"/>
  <c r="H10" i="4"/>
  <c r="E10" i="4"/>
  <c r="AF9" i="4"/>
  <c r="AC9" i="4"/>
  <c r="Z9" i="4"/>
  <c r="W9" i="4"/>
  <c r="T9" i="4"/>
  <c r="Q9" i="4"/>
  <c r="N9" i="4"/>
  <c r="K9" i="4"/>
  <c r="H9" i="4"/>
  <c r="E9" i="4"/>
  <c r="AF8" i="4"/>
  <c r="AC8" i="4"/>
  <c r="Z8" i="4"/>
  <c r="W8" i="4"/>
  <c r="T8" i="4"/>
  <c r="Q8" i="4"/>
  <c r="N8" i="4"/>
  <c r="K8" i="4"/>
  <c r="H8" i="4"/>
  <c r="E8" i="4"/>
  <c r="AF7" i="4"/>
  <c r="AC7" i="4"/>
  <c r="Z7" i="4"/>
  <c r="W7" i="4"/>
  <c r="T7" i="4"/>
  <c r="Q7" i="4"/>
  <c r="N7" i="4"/>
  <c r="K7" i="4"/>
  <c r="H7" i="4"/>
  <c r="E7" i="4"/>
  <c r="B62" i="4"/>
  <c r="A61" i="4"/>
  <c r="B61" i="4" s="1"/>
  <c r="A55" i="9"/>
  <c r="A54" i="9" s="1"/>
  <c r="A53" i="9" s="1"/>
  <c r="B53" i="9" s="1"/>
  <c r="B55" i="9"/>
  <c r="A60" i="4" l="1"/>
  <c r="B54" i="9"/>
  <c r="A52" i="9"/>
  <c r="B60" i="4" l="1"/>
  <c r="A59" i="4"/>
  <c r="B52" i="9"/>
  <c r="A51" i="9"/>
  <c r="A58" i="4" l="1"/>
  <c r="B59" i="4"/>
  <c r="A50" i="9"/>
  <c r="B51" i="9"/>
  <c r="A57" i="4" l="1"/>
  <c r="B58" i="4"/>
  <c r="A49" i="9"/>
  <c r="B50" i="9"/>
  <c r="B57" i="4" l="1"/>
  <c r="A56" i="4"/>
  <c r="A48" i="9"/>
  <c r="B49" i="9"/>
  <c r="B56" i="4" l="1"/>
  <c r="A55" i="4"/>
  <c r="A47" i="9"/>
  <c r="B48" i="9"/>
  <c r="B55" i="4" l="1"/>
  <c r="A54" i="4"/>
  <c r="B47" i="9"/>
  <c r="A46" i="9"/>
  <c r="A53" i="4" l="1"/>
  <c r="B54" i="4"/>
  <c r="A45" i="9"/>
  <c r="B46" i="9"/>
  <c r="B53" i="4" l="1"/>
  <c r="A52" i="4"/>
  <c r="A44" i="9"/>
  <c r="B45" i="9"/>
  <c r="B52" i="4" l="1"/>
  <c r="A51" i="4"/>
  <c r="B44" i="9"/>
  <c r="A43" i="9"/>
  <c r="A50" i="4" l="1"/>
  <c r="B51" i="4"/>
  <c r="A42" i="9"/>
  <c r="B43" i="9"/>
  <c r="B50" i="4" l="1"/>
  <c r="A49" i="4"/>
  <c r="A41" i="9"/>
  <c r="B42" i="9"/>
  <c r="A48" i="4" l="1"/>
  <c r="B49" i="4"/>
  <c r="B41" i="9"/>
  <c r="A40" i="9"/>
  <c r="B48" i="4" l="1"/>
  <c r="A47" i="4"/>
  <c r="B40" i="9"/>
  <c r="A39" i="9"/>
  <c r="A46" i="4" l="1"/>
  <c r="B47" i="4"/>
  <c r="A38" i="9"/>
  <c r="B39" i="9"/>
  <c r="A45" i="4" l="1"/>
  <c r="B46" i="4"/>
  <c r="B38" i="9"/>
  <c r="A37" i="9"/>
  <c r="B45" i="4" l="1"/>
  <c r="A44" i="4"/>
  <c r="A36" i="9"/>
  <c r="B37" i="9"/>
  <c r="A43" i="4" l="1"/>
  <c r="B44" i="4"/>
  <c r="A35" i="9"/>
  <c r="B36" i="9"/>
  <c r="A42" i="4" l="1"/>
  <c r="B43" i="4"/>
  <c r="B35" i="9"/>
  <c r="A34" i="9"/>
  <c r="A41" i="4" l="1"/>
  <c r="B42" i="4"/>
  <c r="B34" i="9"/>
  <c r="A33" i="9"/>
  <c r="B41" i="4" l="1"/>
  <c r="A40" i="4"/>
  <c r="A32" i="9"/>
  <c r="B33" i="9"/>
  <c r="B40" i="4" l="1"/>
  <c r="A39" i="4"/>
  <c r="A31" i="9"/>
  <c r="B32" i="9"/>
  <c r="B39" i="4" l="1"/>
  <c r="A38" i="4"/>
  <c r="A30" i="9"/>
  <c r="B31" i="9"/>
  <c r="A37" i="4" l="1"/>
  <c r="B38" i="4"/>
  <c r="A29" i="9"/>
  <c r="B30" i="9"/>
  <c r="A36" i="4" l="1"/>
  <c r="B37" i="4"/>
  <c r="B29" i="9"/>
  <c r="A28" i="9"/>
  <c r="B36" i="4" l="1"/>
  <c r="A35" i="4"/>
  <c r="B28" i="9"/>
  <c r="A27" i="9"/>
  <c r="B35" i="4" l="1"/>
  <c r="A34" i="4"/>
  <c r="A26" i="9"/>
  <c r="B27" i="9"/>
  <c r="A33" i="4" l="1"/>
  <c r="B34" i="4"/>
  <c r="B26" i="9"/>
  <c r="A25" i="9"/>
  <c r="B33" i="4" l="1"/>
  <c r="A32" i="4"/>
  <c r="A24" i="9"/>
  <c r="B25" i="9"/>
  <c r="A31" i="4" l="1"/>
  <c r="B32" i="4"/>
  <c r="A23" i="9"/>
  <c r="B24" i="9"/>
  <c r="B31" i="4" l="1"/>
  <c r="A30" i="4"/>
  <c r="B23" i="9"/>
  <c r="A22" i="9"/>
  <c r="B30" i="4" l="1"/>
  <c r="A29" i="4"/>
  <c r="A21" i="9"/>
  <c r="B22" i="9"/>
  <c r="A28" i="4" l="1"/>
  <c r="B29" i="4"/>
  <c r="B21" i="9"/>
  <c r="A20" i="9"/>
  <c r="A27" i="4" l="1"/>
  <c r="B28" i="4"/>
  <c r="B20" i="9"/>
  <c r="A19" i="9"/>
  <c r="B27" i="4" l="1"/>
  <c r="A26" i="4"/>
  <c r="A18" i="9"/>
  <c r="B19" i="9"/>
  <c r="A25" i="4" l="1"/>
  <c r="B26" i="4"/>
  <c r="A17" i="9"/>
  <c r="B18" i="9"/>
  <c r="A24" i="4" l="1"/>
  <c r="B25" i="4"/>
  <c r="B17" i="9"/>
  <c r="A16" i="9"/>
  <c r="A23" i="4" l="1"/>
  <c r="B24" i="4"/>
  <c r="B16" i="9"/>
  <c r="A15" i="9"/>
  <c r="A22" i="4" l="1"/>
  <c r="B23" i="4"/>
  <c r="A14" i="9"/>
  <c r="B15" i="9"/>
  <c r="A21" i="4" l="1"/>
  <c r="B22" i="4"/>
  <c r="B14" i="9"/>
  <c r="A13" i="9"/>
  <c r="B21" i="4" l="1"/>
  <c r="A20" i="4"/>
  <c r="A12" i="9"/>
  <c r="B13" i="9"/>
  <c r="A19" i="4" l="1"/>
  <c r="B20" i="4"/>
  <c r="A11" i="9"/>
  <c r="B12" i="9"/>
  <c r="A18" i="4" l="1"/>
  <c r="B19" i="4"/>
  <c r="B11" i="9"/>
  <c r="A10" i="9"/>
  <c r="B18" i="4" l="1"/>
  <c r="A17" i="4"/>
  <c r="B10" i="9"/>
  <c r="A9" i="9"/>
  <c r="B17" i="4" l="1"/>
  <c r="A16" i="4"/>
  <c r="A61" i="8"/>
  <c r="B9" i="9"/>
  <c r="A15" i="4" l="1"/>
  <c r="B16" i="4"/>
  <c r="A60" i="8"/>
  <c r="B61" i="8"/>
  <c r="A14" i="4" l="1"/>
  <c r="B15" i="4"/>
  <c r="A59" i="8"/>
  <c r="B60" i="8"/>
  <c r="A13" i="4" l="1"/>
  <c r="B14" i="4"/>
  <c r="B59" i="8"/>
  <c r="A58" i="8"/>
  <c r="B13" i="4" l="1"/>
  <c r="A12" i="4"/>
  <c r="B58" i="8"/>
  <c r="A57" i="8"/>
  <c r="A11" i="4" l="1"/>
  <c r="B12" i="4"/>
  <c r="B57" i="8"/>
  <c r="A56" i="8"/>
  <c r="B11" i="4" l="1"/>
  <c r="A10" i="4"/>
  <c r="B56" i="8"/>
  <c r="A55" i="8"/>
  <c r="B10" i="4" l="1"/>
  <c r="A9" i="4"/>
  <c r="A54" i="8"/>
  <c r="B55" i="8"/>
  <c r="A8" i="4" l="1"/>
  <c r="B9" i="4"/>
  <c r="B54" i="8"/>
  <c r="A53" i="8"/>
  <c r="B8" i="4" l="1"/>
  <c r="A7" i="4"/>
  <c r="B7" i="4" s="1"/>
  <c r="A52" i="8"/>
  <c r="B53" i="8"/>
  <c r="B52" i="8" l="1"/>
  <c r="A51" i="8"/>
  <c r="A50" i="8" l="1"/>
  <c r="B51" i="8"/>
  <c r="A49" i="8" l="1"/>
  <c r="B50" i="8"/>
  <c r="B49" i="8" l="1"/>
  <c r="A48" i="8"/>
  <c r="A47" i="8" l="1"/>
  <c r="B48" i="8"/>
  <c r="A46" i="8" l="1"/>
  <c r="B47" i="8"/>
  <c r="B46" i="8" l="1"/>
  <c r="A45" i="8"/>
  <c r="B45" i="8" l="1"/>
  <c r="A44" i="8"/>
  <c r="B44" i="8" l="1"/>
  <c r="A43" i="8"/>
  <c r="B43" i="8" l="1"/>
  <c r="A42" i="8"/>
  <c r="A41" i="8" l="1"/>
  <c r="B42" i="8"/>
  <c r="A40" i="8" l="1"/>
  <c r="B41" i="8"/>
  <c r="B40" i="8" l="1"/>
  <c r="A39" i="8"/>
  <c r="A38" i="8" l="1"/>
  <c r="B39" i="8"/>
  <c r="A37" i="8" l="1"/>
  <c r="B38" i="8"/>
  <c r="B37" i="8" l="1"/>
  <c r="A36" i="8"/>
  <c r="A35" i="8" l="1"/>
  <c r="B36" i="8"/>
  <c r="A34" i="8" l="1"/>
  <c r="B35" i="8"/>
  <c r="B34" i="8" l="1"/>
  <c r="A33" i="8"/>
  <c r="A32" i="8" l="1"/>
  <c r="B33" i="8"/>
  <c r="B32" i="8" l="1"/>
  <c r="A31" i="8"/>
  <c r="B31" i="8" l="1"/>
  <c r="A30" i="8"/>
  <c r="A29" i="8" l="1"/>
  <c r="B30" i="8"/>
  <c r="B29" i="8" l="1"/>
  <c r="A28" i="8"/>
  <c r="A27" i="8" l="1"/>
  <c r="B28" i="8"/>
  <c r="B27" i="8" l="1"/>
  <c r="A26" i="8"/>
  <c r="B26" i="8" l="1"/>
  <c r="A25" i="8"/>
  <c r="B25" i="8" l="1"/>
  <c r="A24" i="8"/>
  <c r="B24" i="8" l="1"/>
  <c r="A23" i="8"/>
  <c r="A22" i="8" l="1"/>
  <c r="B23" i="8"/>
  <c r="B22" i="8" l="1"/>
  <c r="A21" i="8"/>
  <c r="B21" i="8" l="1"/>
  <c r="A20" i="8"/>
  <c r="A19" i="8" l="1"/>
  <c r="B20" i="8"/>
  <c r="A18" i="8" l="1"/>
  <c r="B19" i="8"/>
  <c r="B18" i="8" l="1"/>
  <c r="A17" i="8"/>
  <c r="A16" i="8" l="1"/>
  <c r="B17" i="8"/>
  <c r="A15" i="8" l="1"/>
  <c r="B16" i="8"/>
  <c r="B15" i="8" l="1"/>
  <c r="A14" i="8"/>
  <c r="A13" i="8" l="1"/>
  <c r="B14" i="8"/>
  <c r="B13" i="8" l="1"/>
  <c r="A12" i="8"/>
  <c r="A11" i="8" l="1"/>
  <c r="B12" i="8"/>
  <c r="A10" i="8" l="1"/>
  <c r="B11" i="8"/>
  <c r="B10" i="8" l="1"/>
  <c r="A9" i="8"/>
  <c r="B9" i="8" l="1"/>
  <c r="A60" i="7"/>
  <c r="A59" i="7" l="1"/>
  <c r="B60" i="7"/>
  <c r="B59" i="7" l="1"/>
  <c r="A58" i="7"/>
  <c r="A57" i="7" l="1"/>
  <c r="B58" i="7"/>
  <c r="A56" i="7" l="1"/>
  <c r="B57" i="7"/>
  <c r="B56" i="7" l="1"/>
  <c r="A55" i="7"/>
  <c r="B55" i="7" l="1"/>
  <c r="A54" i="7"/>
  <c r="A53" i="7" l="1"/>
  <c r="B54" i="7"/>
  <c r="A52" i="7" l="1"/>
  <c r="B53" i="7"/>
  <c r="A51" i="7" l="1"/>
  <c r="B52" i="7"/>
  <c r="A50" i="7" l="1"/>
  <c r="B51" i="7"/>
  <c r="A49" i="7" l="1"/>
  <c r="B50" i="7"/>
  <c r="B49" i="7" l="1"/>
  <c r="A48" i="7"/>
  <c r="A47" i="7" l="1"/>
  <c r="B48" i="7"/>
  <c r="B47" i="7" l="1"/>
  <c r="A46" i="7"/>
  <c r="B46" i="7" l="1"/>
  <c r="A45" i="7"/>
  <c r="A44" i="7" l="1"/>
  <c r="B45" i="7"/>
  <c r="B44" i="7" l="1"/>
  <c r="A43" i="7"/>
  <c r="B43" i="7" l="1"/>
  <c r="A42" i="7"/>
  <c r="A41" i="7" l="1"/>
  <c r="B42" i="7"/>
  <c r="B41" i="7" l="1"/>
  <c r="A40" i="7"/>
  <c r="B40" i="7" l="1"/>
  <c r="A39" i="7"/>
  <c r="A38" i="7" l="1"/>
  <c r="B39" i="7"/>
  <c r="B38" i="7" l="1"/>
  <c r="A37" i="7"/>
  <c r="A36" i="7" l="1"/>
  <c r="B37" i="7"/>
  <c r="B36" i="7" l="1"/>
  <c r="A35" i="7"/>
  <c r="B35" i="7" l="1"/>
  <c r="A34" i="7"/>
  <c r="A33" i="7" l="1"/>
  <c r="B34" i="7"/>
  <c r="A32" i="7" l="1"/>
  <c r="B33" i="7"/>
  <c r="B32" i="7" l="1"/>
  <c r="A31" i="7"/>
  <c r="B31" i="7" l="1"/>
  <c r="A30" i="7"/>
  <c r="A29" i="7" l="1"/>
  <c r="B30" i="7"/>
  <c r="A28" i="7" l="1"/>
  <c r="B29" i="7"/>
  <c r="A27" i="7" l="1"/>
  <c r="B28" i="7"/>
  <c r="A26" i="7" l="1"/>
  <c r="B27" i="7"/>
  <c r="A25" i="7" l="1"/>
  <c r="B26" i="7"/>
  <c r="A24" i="7" l="1"/>
  <c r="B25" i="7"/>
  <c r="B24" i="7" l="1"/>
  <c r="A23" i="7"/>
  <c r="A22" i="7" l="1"/>
  <c r="B23" i="7"/>
  <c r="B22" i="7" l="1"/>
  <c r="A21" i="7"/>
  <c r="A20" i="7" l="1"/>
  <c r="B21" i="7"/>
  <c r="B20" i="7" l="1"/>
  <c r="A19" i="7"/>
  <c r="B19" i="7" l="1"/>
  <c r="A18" i="7"/>
  <c r="A17" i="7" l="1"/>
  <c r="B18" i="7"/>
  <c r="A16" i="7" l="1"/>
  <c r="B17" i="7"/>
  <c r="A15" i="7" l="1"/>
  <c r="B16" i="7"/>
  <c r="A14" i="7" l="1"/>
  <c r="B15" i="7"/>
  <c r="A13" i="7" l="1"/>
  <c r="B14" i="7"/>
  <c r="A12" i="7" l="1"/>
  <c r="B13" i="7"/>
  <c r="A11" i="7" l="1"/>
  <c r="B12" i="7"/>
  <c r="B11" i="7" l="1"/>
  <c r="A10" i="7"/>
  <c r="B10" i="7" l="1"/>
  <c r="A9" i="7"/>
  <c r="A55" i="12" s="1"/>
  <c r="B55" i="12" l="1"/>
  <c r="A54" i="12"/>
  <c r="B9" i="7"/>
  <c r="B54" i="12" l="1"/>
  <c r="A53" i="12"/>
  <c r="A52" i="12" l="1"/>
  <c r="B53" i="12"/>
  <c r="A58" i="5"/>
  <c r="B52" i="12" l="1"/>
  <c r="A51" i="12"/>
  <c r="B58" i="5"/>
  <c r="A57" i="5"/>
  <c r="B51" i="12" l="1"/>
  <c r="A50" i="12"/>
  <c r="B57" i="5"/>
  <c r="A56" i="5"/>
  <c r="A49" i="12" l="1"/>
  <c r="B50" i="12"/>
  <c r="B56" i="5"/>
  <c r="A55" i="5"/>
  <c r="A54" i="5" s="1"/>
  <c r="A48" i="12" l="1"/>
  <c r="B49" i="12"/>
  <c r="B54" i="5"/>
  <c r="A53" i="5"/>
  <c r="B55" i="5"/>
  <c r="A47" i="12" l="1"/>
  <c r="B48" i="12"/>
  <c r="B53" i="5"/>
  <c r="A52" i="5"/>
  <c r="B47" i="12" l="1"/>
  <c r="A46" i="12"/>
  <c r="B52" i="5"/>
  <c r="A51" i="5"/>
  <c r="B46" i="12" l="1"/>
  <c r="A45" i="12"/>
  <c r="B51" i="5"/>
  <c r="A50" i="5"/>
  <c r="B45" i="12" l="1"/>
  <c r="A44" i="12"/>
  <c r="B50" i="5"/>
  <c r="A49" i="5"/>
  <c r="B44" i="12" l="1"/>
  <c r="A43" i="12"/>
  <c r="B49" i="5"/>
  <c r="A48" i="5"/>
  <c r="B48" i="5" l="1"/>
  <c r="A47" i="5"/>
  <c r="B43" i="12"/>
  <c r="A42" i="12"/>
  <c r="B42" i="12" l="1"/>
  <c r="A41" i="12"/>
  <c r="A46" i="5"/>
  <c r="B47" i="5"/>
  <c r="B41" i="12" l="1"/>
  <c r="A40" i="12"/>
  <c r="B46" i="5"/>
  <c r="A45" i="5"/>
  <c r="B45" i="5" l="1"/>
  <c r="A44" i="5"/>
  <c r="B40" i="12"/>
  <c r="A39" i="12"/>
  <c r="B39" i="12" l="1"/>
  <c r="A38" i="12"/>
  <c r="B44" i="5"/>
  <c r="A43" i="5"/>
  <c r="B43" i="5" l="1"/>
  <c r="A42" i="5"/>
  <c r="B38" i="12"/>
  <c r="A37" i="12"/>
  <c r="B37" i="12" l="1"/>
  <c r="A36" i="12"/>
  <c r="B42" i="5"/>
  <c r="A41" i="5"/>
  <c r="B41" i="5" l="1"/>
  <c r="A40" i="5"/>
  <c r="B36" i="12"/>
  <c r="A35" i="12"/>
  <c r="B35" i="12" l="1"/>
  <c r="A34" i="12"/>
  <c r="B40" i="5"/>
  <c r="A39" i="5"/>
  <c r="A38" i="5" l="1"/>
  <c r="B39" i="5"/>
  <c r="B34" i="12"/>
  <c r="A33" i="12"/>
  <c r="B33" i="12" l="1"/>
  <c r="A32" i="12"/>
  <c r="B38" i="5"/>
  <c r="A37" i="5"/>
  <c r="A36" i="5" l="1"/>
  <c r="B37" i="5"/>
  <c r="A31" i="12"/>
  <c r="B32" i="12"/>
  <c r="A30" i="12" l="1"/>
  <c r="B31" i="12"/>
  <c r="B36" i="5"/>
  <c r="A35" i="5"/>
  <c r="B35" i="5" l="1"/>
  <c r="A34" i="5"/>
  <c r="B30" i="12"/>
  <c r="A29" i="12"/>
  <c r="B29" i="12" l="1"/>
  <c r="A28" i="12"/>
  <c r="B34" i="5"/>
  <c r="A33" i="5"/>
  <c r="B28" i="12" l="1"/>
  <c r="A27" i="12"/>
  <c r="B33" i="5"/>
  <c r="A32" i="5"/>
  <c r="B32" i="5" l="1"/>
  <c r="A31" i="5"/>
  <c r="B27" i="12"/>
  <c r="A26" i="12"/>
  <c r="A30" i="5" l="1"/>
  <c r="B31" i="5"/>
  <c r="B26" i="12"/>
  <c r="A25" i="12"/>
  <c r="A29" i="5" l="1"/>
  <c r="A28" i="5" s="1"/>
  <c r="B30" i="5"/>
  <c r="B25" i="12"/>
  <c r="A24" i="12"/>
  <c r="B29" i="5" l="1"/>
  <c r="A23" i="12"/>
  <c r="B24" i="12"/>
  <c r="A27" i="5" l="1"/>
  <c r="B27" i="5" s="1"/>
  <c r="B28" i="5"/>
  <c r="B23" i="12"/>
  <c r="A22" i="12"/>
  <c r="A26" i="5" l="1"/>
  <c r="B22" i="12"/>
  <c r="A21" i="12"/>
  <c r="A25" i="5" l="1"/>
  <c r="B26" i="5"/>
  <c r="A20" i="12"/>
  <c r="B21" i="12"/>
  <c r="A24" i="5" l="1"/>
  <c r="B25" i="5"/>
  <c r="B20" i="12"/>
  <c r="A19" i="12"/>
  <c r="A23" i="5" l="1"/>
  <c r="B23" i="5" s="1"/>
  <c r="B24" i="5"/>
  <c r="B19" i="12"/>
  <c r="A18" i="12"/>
  <c r="B18" i="12" l="1"/>
  <c r="A17" i="12"/>
  <c r="A16" i="12" l="1"/>
  <c r="B17" i="12"/>
  <c r="B16" i="12" l="1"/>
  <c r="A15" i="12"/>
  <c r="B15" i="12" l="1"/>
  <c r="A14" i="12"/>
  <c r="B14" i="12" l="1"/>
  <c r="A13" i="12"/>
  <c r="B13" i="12" l="1"/>
  <c r="A12" i="12"/>
  <c r="B12" i="12" l="1"/>
  <c r="A11" i="12"/>
  <c r="B11" i="12" l="1"/>
  <c r="A10" i="12"/>
  <c r="B10" i="12" l="1"/>
  <c r="A9" i="12"/>
  <c r="B9" i="12" l="1"/>
  <c r="A8" i="12"/>
  <c r="B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tc={0818273A-2037-4BB7-85F0-DEE28A0DC094}</author>
  </authors>
  <commentList>
    <comment ref="B7" authorId="0" shapeId="0" xr:uid="{0818273A-2037-4BB7-85F0-DEE28A0DC0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2024 ends January 31st.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tc={02EEF62A-0761-4DAF-BA68-0483A6E31206}</author>
  </authors>
  <commentList>
    <comment ref="B7" authorId="0" shapeId="0" xr:uid="{02EEF62A-0761-4DAF-BA68-0483A6E312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2023 ends January 31st. </t>
      </text>
    </comment>
  </commentList>
</comments>
</file>

<file path=xl/sharedStrings.xml><?xml version="1.0" encoding="utf-8"?>
<sst xmlns="http://schemas.openxmlformats.org/spreadsheetml/2006/main" count="1784" uniqueCount="46">
  <si>
    <t xml:space="preserve"> Price is Effective</t>
  </si>
  <si>
    <t>From</t>
  </si>
  <si>
    <t>To</t>
  </si>
  <si>
    <t>Midnight</t>
  </si>
  <si>
    <t>MICRON RANGE</t>
  </si>
  <si>
    <t>Wednesday</t>
  </si>
  <si>
    <t>Tuesday</t>
  </si>
  <si>
    <t>&lt;18.6</t>
  </si>
  <si>
    <t>18.6-19.5</t>
  </si>
  <si>
    <t>19.6-20.5</t>
  </si>
  <si>
    <t>20.6-22.0</t>
  </si>
  <si>
    <t>22.1-23.5</t>
  </si>
  <si>
    <t>23.6-25.9</t>
  </si>
  <si>
    <t>26.0-28.9</t>
  </si>
  <si>
    <t>over 29</t>
  </si>
  <si>
    <t>Ungraded wool</t>
  </si>
  <si>
    <t>Mohair</t>
  </si>
  <si>
    <t xml:space="preserve"> </t>
  </si>
  <si>
    <t>Effective LDP</t>
  </si>
  <si>
    <t>30 Day RR</t>
  </si>
  <si>
    <t>Alternative RR</t>
  </si>
  <si>
    <t>RR = Repayment Rate</t>
  </si>
  <si>
    <t>**   The effective LDP is the difference between the loan rate and the lower of 30-day repayment rate or the alternative repayment rate.</t>
  </si>
  <si>
    <t>*    The effective loan repayment rate will be the lesser of either principal plus interest or the 30-day repayment rate or the alternative repayment rate.</t>
  </si>
  <si>
    <t>2010 LOAN RATES</t>
  </si>
  <si>
    <t>2011 LOAN RATES</t>
  </si>
  <si>
    <t>2012 LOAN RATES</t>
  </si>
  <si>
    <t>2013 LOAN RATES</t>
  </si>
  <si>
    <t>No rate announcement</t>
  </si>
  <si>
    <t>NA</t>
  </si>
  <si>
    <t>2017 LOAN RATES</t>
  </si>
  <si>
    <t>6,07</t>
  </si>
  <si>
    <t>2020 LOAN RATES</t>
  </si>
  <si>
    <t>2019 LOAN RATES</t>
  </si>
  <si>
    <t>2018 LOAN RATES</t>
  </si>
  <si>
    <t>2016 LOAN RATES</t>
  </si>
  <si>
    <t>2015 LOAN RATES</t>
  </si>
  <si>
    <t>2014 LOAN RATES</t>
  </si>
  <si>
    <t>2021 LOAN RATES</t>
  </si>
  <si>
    <t>Source: WEEKLY NATIONAL MARKET RATES FOR WOOL AND MOHAIR, FSA-USDA</t>
  </si>
  <si>
    <t>2022 LOAN RATES</t>
  </si>
  <si>
    <t>2023 LOAN RATES</t>
  </si>
  <si>
    <t>6.865 pounds X Ungraded wool LDP</t>
  </si>
  <si>
    <t>Unshorn pelt (per pelt)</t>
  </si>
  <si>
    <t>2024 LOAN RATES</t>
  </si>
  <si>
    <t>2025 LOAN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</si>
</sst>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dd\-mmm\-yy"/>
    <numFmt numFmtId="165" formatCode="0.0000"/>
    <numFmt numFmtId="166" formatCode="&quot;$&quot;#,##0.00"/>
    <numFmt numFmtId="167" formatCode="0.000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1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2" fillId="0" borderId="0" xfId="1" applyBorder="1"/>
    <xf numFmtId="0" fontId="2" fillId="0" borderId="0" xfId="1" applyNumberForma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2" fontId="2" fillId="0" borderId="0" xfId="1" applyNumberFormat="1" applyBorder="1"/>
    <xf numFmtId="0" fontId="4" fillId="2" borderId="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 applyAlignment="1">
      <alignment horizontal="center"/>
    </xf>
    <xf numFmtId="2" fontId="6" fillId="4" borderId="5" xfId="0" applyNumberFormat="1" applyFont="1" applyFill="1" applyBorder="1"/>
    <xf numFmtId="2" fontId="6" fillId="0" borderId="5" xfId="0" applyNumberFormat="1" applyFont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0" fillId="0" borderId="5" xfId="0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2" fontId="6" fillId="0" borderId="5" xfId="0" applyNumberFormat="1" applyFont="1" applyBorder="1"/>
    <xf numFmtId="2" fontId="4" fillId="0" borderId="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6" fillId="0" borderId="3" xfId="0" applyNumberFormat="1" applyFont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6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6" fillId="0" borderId="0" xfId="0" applyFont="1"/>
    <xf numFmtId="167" fontId="6" fillId="0" borderId="8" xfId="0" applyNumberFormat="1" applyFont="1" applyBorder="1"/>
    <xf numFmtId="167" fontId="6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/>
    <xf numFmtId="166" fontId="4" fillId="3" borderId="6" xfId="0" applyNumberFormat="1" applyFont="1" applyFill="1" applyBorder="1" applyAlignment="1">
      <alignment horizont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 wrapText="1"/>
    </xf>
    <xf numFmtId="8" fontId="4" fillId="3" borderId="7" xfId="0" applyNumberFormat="1" applyFont="1" applyFill="1" applyBorder="1" applyAlignment="1">
      <alignment horizontal="center" vertical="center" wrapText="1"/>
    </xf>
    <xf numFmtId="8" fontId="4" fillId="3" borderId="13" xfId="0" applyNumberFormat="1" applyFont="1" applyFill="1" applyBorder="1" applyAlignment="1">
      <alignment horizontal="center" vertical="center" wrapText="1"/>
    </xf>
    <xf numFmtId="8" fontId="4" fillId="3" borderId="12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8" fontId="4" fillId="3" borderId="6" xfId="0" applyNumberFormat="1" applyFont="1" applyFill="1" applyBorder="1" applyAlignment="1">
      <alignment horizontal="center"/>
    </xf>
    <xf numFmtId="0" fontId="6" fillId="2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da.net\fsa\SHARED\DCWA2\FSA\EPAD\CAB\Wool%20and%20Mohair\1_New\Wool%20&amp;%20Mohair%20Prices.xlsx" TargetMode="External"/><Relationship Id="rId1" Type="http://schemas.openxmlformats.org/officeDocument/2006/relationships/externalLinkPath" Target="/SHARED/DCWA2/FSA/EPAD/CAB/Wool%20and%20Mohair/1_New/Wool%20&amp;%20Mohair%20Pr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PAD/CAB/Wool%20and%20Mohair/Wool%20and%20Mohair/Wool%20and%20Mohair%202023/020723/woolmohair0207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EX"/>
      <sheetName val="Mohair ZA"/>
      <sheetName val="Print"/>
      <sheetName val="Notes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>
        <row r="31">
          <cell r="B31">
            <v>4.5706679910463484</v>
          </cell>
        </row>
        <row r="32">
          <cell r="B32">
            <v>3.9527135510173972</v>
          </cell>
        </row>
        <row r="33">
          <cell r="B33">
            <v>3.5741043152743943</v>
          </cell>
        </row>
        <row r="34">
          <cell r="B34">
            <v>3.3865327290735938</v>
          </cell>
        </row>
        <row r="35">
          <cell r="B35">
            <v>3.1802687260724474</v>
          </cell>
        </row>
        <row r="36">
          <cell r="B36">
            <v>2.3144957981970422</v>
          </cell>
        </row>
        <row r="37">
          <cell r="B37">
            <v>1.0663032938868862</v>
          </cell>
        </row>
        <row r="38">
          <cell r="B38">
            <v>0.75406955953832933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Weekly Repmt rate NR "/>
      <sheetName val="2.2020 PCP 30dayavg all types"/>
      <sheetName val="3.Graded Wool PCP Calc_AWEX"/>
      <sheetName val="Ungraded Wool "/>
      <sheetName val="7.Mohair_ South Africa"/>
      <sheetName val="8.Mohair Adult"/>
      <sheetName val="9.Mohair Young Goat"/>
      <sheetName val="10.Mohair Kids"/>
      <sheetName val="LDP history"/>
    </sheetNames>
    <sheetDataSet>
      <sheetData sheetId="0">
        <row r="38">
          <cell r="D38">
            <v>5.2092319318232336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uillemin, Jacob - FPAC-FBC, MD" id="{294AE559-C72E-4E4D-ADCD-C07255DF0614}" userId="S::Jacob.Vuillemin@usda.gov::11ecfc28-8512-4907-a755-252220cea6a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1-27T16:34:17.44" personId="{294AE559-C72E-4E4D-ADCD-C07255DF0614}" id="{0818273A-2037-4BB7-85F0-DEE28A0DC094}">
    <text xml:space="preserve">Availability for crop year 2024 ends January 31st.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4-01-26T13:21:25.82" personId="{294AE559-C72E-4E4D-ADCD-C07255DF0614}" id="{02EEF62A-0761-4DAF-BA68-0483A6E31206}">
    <text xml:space="preserve">Availability for crop year 2023 ends January 31st.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D877-731A-4EE8-90B7-603C4A36CE37}">
  <sheetPr>
    <pageSetUpPr fitToPage="1"/>
  </sheetPr>
  <dimension ref="A1:AI67"/>
  <sheetViews>
    <sheetView tabSelected="1" zoomScaleNormal="100" workbookViewId="0">
      <selection activeCell="D25" sqref="D25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4"/>
    </row>
    <row r="2" spans="1:35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100"/>
    </row>
    <row r="4" spans="1:35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85" t="s">
        <v>43</v>
      </c>
      <c r="AE4" s="86"/>
      <c r="AF4" s="87"/>
      <c r="AG4" s="13"/>
      <c r="AH4" s="83" t="s">
        <v>16</v>
      </c>
      <c r="AI4" s="84"/>
    </row>
    <row r="5" spans="1:35" ht="29.25" customHeight="1" x14ac:dyDescent="0.2">
      <c r="A5" s="106" t="s">
        <v>45</v>
      </c>
      <c r="B5" s="107"/>
      <c r="C5" s="110">
        <f>[1]Print!$B$31</f>
        <v>4.5706679910463484</v>
      </c>
      <c r="D5" s="81"/>
      <c r="E5" s="82"/>
      <c r="F5" s="74">
        <f>[1]Print!$B$32</f>
        <v>3.9527135510173972</v>
      </c>
      <c r="G5" s="74"/>
      <c r="H5" s="75"/>
      <c r="I5" s="73">
        <f>[1]Print!$B$33</f>
        <v>3.5741043152743943</v>
      </c>
      <c r="J5" s="74"/>
      <c r="K5" s="75"/>
      <c r="L5" s="73">
        <f>[1]Print!$B$34</f>
        <v>3.3865327290735938</v>
      </c>
      <c r="M5" s="74"/>
      <c r="N5" s="74"/>
      <c r="O5" s="70">
        <f>[1]Print!$B$35</f>
        <v>3.1802687260724474</v>
      </c>
      <c r="P5" s="88"/>
      <c r="Q5" s="89"/>
      <c r="R5" s="70">
        <f>[1]Print!$B$36</f>
        <v>2.3144957981970422</v>
      </c>
      <c r="S5" s="71"/>
      <c r="T5" s="72"/>
      <c r="U5" s="73">
        <f>[1]Print!$B$37</f>
        <v>1.0663032938868862</v>
      </c>
      <c r="V5" s="74"/>
      <c r="W5" s="75"/>
      <c r="X5" s="73">
        <f>[1]Print!$B$38</f>
        <v>0.75406955953832933</v>
      </c>
      <c r="Y5" s="74"/>
      <c r="Z5" s="75"/>
      <c r="AA5" s="73">
        <v>0.4</v>
      </c>
      <c r="AB5" s="74"/>
      <c r="AC5" s="75"/>
      <c r="AD5" s="76" t="s">
        <v>42</v>
      </c>
      <c r="AE5" s="77"/>
      <c r="AF5" s="78"/>
      <c r="AG5" s="73">
        <v>4.2</v>
      </c>
      <c r="AH5" s="74"/>
      <c r="AI5" s="79"/>
    </row>
    <row r="6" spans="1:35" ht="21.7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>A8+7</f>
        <v>45707</v>
      </c>
      <c r="B7" s="69">
        <f t="shared" ref="B7" si="0">A7+6</f>
        <v>45713</v>
      </c>
      <c r="C7" s="65">
        <v>3.6372516631339389</v>
      </c>
      <c r="D7" s="66">
        <v>3.5784373926970732</v>
      </c>
      <c r="E7" s="67">
        <f t="shared" ref="E7:E13" si="1">IF(MIN(C7,D7)&lt;C$5,C$5-MIN(C7,D7),0)</f>
        <v>0.99223059834927518</v>
      </c>
      <c r="F7" s="66">
        <v>3.4026325861609901</v>
      </c>
      <c r="G7" s="66">
        <v>3.3946980413431236</v>
      </c>
      <c r="H7" s="67">
        <f t="shared" ref="H7:H13" si="2">IF(MIN(F7,G7)&lt;F$5,F$5-MIN(F7,G7),0)</f>
        <v>0.5580155096742736</v>
      </c>
      <c r="I7" s="68">
        <v>3.3035410196361616</v>
      </c>
      <c r="J7" s="66">
        <v>3.3444835602277583</v>
      </c>
      <c r="K7" s="67">
        <f t="shared" ref="K7:K13" si="3">IF(MIN(I7,J7)&lt;I$5,I$5-MIN(I7,J7),0)</f>
        <v>0.27056329563823267</v>
      </c>
      <c r="L7" s="66">
        <v>3.2400862661174568</v>
      </c>
      <c r="M7" s="66">
        <v>3.3296474635345819</v>
      </c>
      <c r="N7" s="67">
        <f t="shared" ref="N7:N13" si="4">IF(MIN(L7,M7)&lt;L$5,L$5-MIN(L7,M7),0)</f>
        <v>0.14644646295613706</v>
      </c>
      <c r="O7" s="66">
        <v>3.1592332091246442</v>
      </c>
      <c r="P7" s="66">
        <v>3.2623144093117049</v>
      </c>
      <c r="Q7" s="67">
        <f t="shared" ref="Q7:Q13" si="5">IF(MIN(O7,P7)&lt;O$5,O$5-MIN(O7,P7),0)</f>
        <v>2.1035516947803146E-2</v>
      </c>
      <c r="R7" s="68">
        <v>1.8987090840210166</v>
      </c>
      <c r="S7" s="66">
        <v>1.8354190533937094</v>
      </c>
      <c r="T7" s="67">
        <f t="shared" ref="T7:T13" si="6">IF(MIN(R7,S7)&lt;R$5,R$5-MIN(R7,S7),0)</f>
        <v>0.47907674480333284</v>
      </c>
      <c r="U7" s="66">
        <v>0.92738272734159055</v>
      </c>
      <c r="V7" s="66">
        <v>0.95973747824457956</v>
      </c>
      <c r="W7" s="67">
        <f t="shared" ref="W7:W13" si="7">IF(MIN(U7,V7)&lt;U$5,U$5-MIN(U7,V7),0)</f>
        <v>0.13892056654529561</v>
      </c>
      <c r="X7" s="68">
        <v>0.69110953051836965</v>
      </c>
      <c r="Y7" s="66">
        <v>0.71753106698968483</v>
      </c>
      <c r="Z7" s="67">
        <f t="shared" ref="Z7:Z13" si="8">IF(MIN(X7,Y7)&lt;X$5,X$5-MIN(X7,Y7),0)</f>
        <v>6.2960029019959673E-2</v>
      </c>
      <c r="AA7" s="66">
        <v>0</v>
      </c>
      <c r="AB7" s="66">
        <v>0</v>
      </c>
      <c r="AC7" s="67">
        <f t="shared" ref="AC7:AC13" si="9">IF(MIN(AA7,AB7)&lt;AA$5,AA$5-MIN(AA7,AB7),0)</f>
        <v>0.4</v>
      </c>
      <c r="AD7" s="66" t="s">
        <v>29</v>
      </c>
      <c r="AE7" s="66" t="s">
        <v>29</v>
      </c>
      <c r="AF7" s="67">
        <f t="shared" ref="AF7" si="10">6.865*AC7</f>
        <v>2.7460000000000004</v>
      </c>
      <c r="AG7" s="66">
        <v>6.0807203260654621</v>
      </c>
      <c r="AH7" s="66">
        <v>6.6714657538758315</v>
      </c>
      <c r="AI7" s="67">
        <f t="shared" ref="AI7:AI13" si="11">IF(MIN(AG7,AH7)&lt;AG$5,AG$5-MIN(AG7,AH7),0)</f>
        <v>0</v>
      </c>
    </row>
    <row r="8" spans="1:35" ht="12" customHeight="1" x14ac:dyDescent="0.2">
      <c r="A8" s="69">
        <f>A9+7</f>
        <v>45700</v>
      </c>
      <c r="B8" s="69">
        <f t="shared" ref="B8:B12" si="12">A8+6</f>
        <v>45706</v>
      </c>
      <c r="C8" s="65">
        <v>3.6238100240570232</v>
      </c>
      <c r="D8" s="66">
        <v>3.659847955863655</v>
      </c>
      <c r="E8" s="67">
        <f t="shared" si="1"/>
        <v>0.94685796698932512</v>
      </c>
      <c r="F8" s="66">
        <v>3.3713240374128968</v>
      </c>
      <c r="G8" s="66">
        <v>3.4771894242235519</v>
      </c>
      <c r="H8" s="67">
        <f t="shared" si="2"/>
        <v>0.58138951360450042</v>
      </c>
      <c r="I8" s="68">
        <v>3.260436180396074</v>
      </c>
      <c r="J8" s="66">
        <v>3.4068488716664933</v>
      </c>
      <c r="K8" s="67">
        <f t="shared" si="3"/>
        <v>0.31366813487832035</v>
      </c>
      <c r="L8" s="66">
        <v>3.1926864689941694</v>
      </c>
      <c r="M8" s="66">
        <v>3.351926784760932</v>
      </c>
      <c r="N8" s="67">
        <f t="shared" si="4"/>
        <v>0.1938462600794244</v>
      </c>
      <c r="O8" s="66">
        <v>3.1232166045623222</v>
      </c>
      <c r="P8" s="66">
        <v>3.1817854481242374</v>
      </c>
      <c r="Q8" s="67">
        <f t="shared" si="5"/>
        <v>5.7052121510125176E-2</v>
      </c>
      <c r="R8" s="68">
        <v>1.9659502757841136</v>
      </c>
      <c r="S8" s="66">
        <v>1.8241942203950514</v>
      </c>
      <c r="T8" s="67">
        <f t="shared" si="6"/>
        <v>0.4903015778019908</v>
      </c>
      <c r="U8" s="66">
        <v>0.91322046785323374</v>
      </c>
      <c r="V8" s="66">
        <v>0.95563506254810893</v>
      </c>
      <c r="W8" s="67">
        <f t="shared" si="7"/>
        <v>0.15308282603365242</v>
      </c>
      <c r="X8" s="68">
        <v>0.67773481520423207</v>
      </c>
      <c r="Y8" s="66">
        <v>0.72244762188365064</v>
      </c>
      <c r="Z8" s="67">
        <f t="shared" si="8"/>
        <v>7.633474433409726E-2</v>
      </c>
      <c r="AA8" s="66">
        <v>0</v>
      </c>
      <c r="AB8" s="66">
        <v>0</v>
      </c>
      <c r="AC8" s="67">
        <f t="shared" si="9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6.213286586641865</v>
      </c>
      <c r="AH8" s="66">
        <v>5.786265940094677</v>
      </c>
      <c r="AI8" s="67">
        <f t="shared" si="11"/>
        <v>0</v>
      </c>
    </row>
    <row r="9" spans="1:35" ht="12" customHeight="1" x14ac:dyDescent="0.2">
      <c r="A9" s="69">
        <f>A10+7</f>
        <v>45693</v>
      </c>
      <c r="B9" s="69">
        <f t="shared" si="12"/>
        <v>45699</v>
      </c>
      <c r="C9" s="65">
        <v>3.6136942688160296</v>
      </c>
      <c r="D9" s="66">
        <v>3.618880588653933</v>
      </c>
      <c r="E9" s="67">
        <f t="shared" si="1"/>
        <v>0.95697372223031874</v>
      </c>
      <c r="F9" s="66">
        <v>3.3611891103376861</v>
      </c>
      <c r="G9" s="66">
        <v>3.3760499550263243</v>
      </c>
      <c r="H9" s="67">
        <f t="shared" si="2"/>
        <v>0.59152444067971111</v>
      </c>
      <c r="I9" s="68">
        <v>3.2383475118724001</v>
      </c>
      <c r="J9" s="66">
        <v>3.2856943704207029</v>
      </c>
      <c r="K9" s="67">
        <f t="shared" si="3"/>
        <v>0.33575680340199421</v>
      </c>
      <c r="L9" s="66">
        <v>3.1732274791048929</v>
      </c>
      <c r="M9" s="66">
        <v>3.2280926852346181</v>
      </c>
      <c r="N9" s="67">
        <f t="shared" si="4"/>
        <v>0.21330524996870093</v>
      </c>
      <c r="O9" s="66">
        <v>3.0893780123555521</v>
      </c>
      <c r="P9" s="66">
        <v>3.1817854481242374</v>
      </c>
      <c r="Q9" s="67">
        <f t="shared" si="5"/>
        <v>9.0890713716895277E-2</v>
      </c>
      <c r="R9" s="68">
        <v>2.0426153097037454</v>
      </c>
      <c r="S9" s="66">
        <v>1.8032132635602549</v>
      </c>
      <c r="T9" s="67">
        <f t="shared" si="6"/>
        <v>0.5112825346367873</v>
      </c>
      <c r="U9" s="66">
        <v>0.90570575683461518</v>
      </c>
      <c r="V9" s="66">
        <v>0.93727935275101448</v>
      </c>
      <c r="W9" s="67">
        <f t="shared" si="7"/>
        <v>0.16059753705227098</v>
      </c>
      <c r="X9" s="68">
        <v>0.67317155881073532</v>
      </c>
      <c r="Y9" s="66">
        <v>0.70157833947119297</v>
      </c>
      <c r="Z9" s="67">
        <f t="shared" si="8"/>
        <v>8.0898000727594011E-2</v>
      </c>
      <c r="AA9" s="66">
        <v>0</v>
      </c>
      <c r="AB9" s="66">
        <v>0</v>
      </c>
      <c r="AC9" s="67">
        <f t="shared" si="9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6.213286586641865</v>
      </c>
      <c r="AH9" s="66">
        <v>5.786265940094677</v>
      </c>
      <c r="AI9" s="67">
        <f t="shared" si="11"/>
        <v>0</v>
      </c>
    </row>
    <row r="10" spans="1:35" ht="12" customHeight="1" x14ac:dyDescent="0.2">
      <c r="A10" s="69">
        <f>A11+7</f>
        <v>45686</v>
      </c>
      <c r="B10" s="69">
        <f t="shared" si="12"/>
        <v>45692</v>
      </c>
      <c r="C10" s="65">
        <v>3.6115311597493092</v>
      </c>
      <c r="D10" s="66">
        <v>3.6383440524751856</v>
      </c>
      <c r="E10" s="67">
        <f t="shared" si="1"/>
        <v>0.95913683129703919</v>
      </c>
      <c r="F10" s="66">
        <v>3.3536415583677268</v>
      </c>
      <c r="G10" s="66">
        <v>3.3881897176977653</v>
      </c>
      <c r="H10" s="67">
        <f t="shared" si="2"/>
        <v>0.59907199264967037</v>
      </c>
      <c r="I10" s="68">
        <v>3.2196639183509688</v>
      </c>
      <c r="J10" s="66">
        <v>3.2881279837867976</v>
      </c>
      <c r="K10" s="67">
        <f t="shared" si="3"/>
        <v>0.35444039692342555</v>
      </c>
      <c r="L10" s="66">
        <v>3.1539635354132352</v>
      </c>
      <c r="M10" s="66">
        <v>3.2210411394601248</v>
      </c>
      <c r="N10" s="67">
        <f t="shared" si="4"/>
        <v>0.23256919366035866</v>
      </c>
      <c r="O10" s="66">
        <v>3.0402669048933384</v>
      </c>
      <c r="P10" s="66">
        <v>3.2520000000000007</v>
      </c>
      <c r="Q10" s="67">
        <f t="shared" si="5"/>
        <v>0.14000182117910898</v>
      </c>
      <c r="R10" s="68">
        <v>2.1215016871365306</v>
      </c>
      <c r="S10" s="66">
        <v>1.8016978003722177</v>
      </c>
      <c r="T10" s="67">
        <f t="shared" si="6"/>
        <v>0.51279799782482449</v>
      </c>
      <c r="U10" s="66">
        <v>0.90602219188949751</v>
      </c>
      <c r="V10" s="66">
        <v>0.91203003574760844</v>
      </c>
      <c r="W10" s="67">
        <f t="shared" si="7"/>
        <v>0.16028110199738865</v>
      </c>
      <c r="X10" s="68">
        <v>0.67573311105799028</v>
      </c>
      <c r="Y10" s="66">
        <v>0.67384331175897172</v>
      </c>
      <c r="Z10" s="67">
        <f t="shared" si="8"/>
        <v>8.0226247779357607E-2</v>
      </c>
      <c r="AA10" s="66">
        <v>0</v>
      </c>
      <c r="AB10" s="66">
        <v>0</v>
      </c>
      <c r="AC10" s="67">
        <f t="shared" si="9"/>
        <v>0.4</v>
      </c>
      <c r="AD10" s="66" t="s">
        <v>29</v>
      </c>
      <c r="AE10" s="66" t="s">
        <v>29</v>
      </c>
      <c r="AF10" s="67">
        <f t="shared" ref="AF10" si="15">6.865*AC10</f>
        <v>2.7460000000000004</v>
      </c>
      <c r="AG10" s="66">
        <v>6.213286586641865</v>
      </c>
      <c r="AH10" s="66">
        <v>5.786265940094677</v>
      </c>
      <c r="AI10" s="67">
        <f t="shared" si="11"/>
        <v>0</v>
      </c>
    </row>
    <row r="11" spans="1:35" ht="12" customHeight="1" x14ac:dyDescent="0.2">
      <c r="A11" s="69">
        <f>A12+7</f>
        <v>45679</v>
      </c>
      <c r="B11" s="69">
        <f t="shared" si="12"/>
        <v>45685</v>
      </c>
      <c r="C11" s="65">
        <v>3.6171864758736536</v>
      </c>
      <c r="D11" s="66">
        <v>3.6370883275734673</v>
      </c>
      <c r="E11" s="67">
        <f t="shared" si="1"/>
        <v>0.95348151517269475</v>
      </c>
      <c r="F11" s="66">
        <v>3.3526506225025017</v>
      </c>
      <c r="G11" s="66">
        <v>3.3843104149779801</v>
      </c>
      <c r="H11" s="67">
        <f t="shared" si="2"/>
        <v>0.60006292851489551</v>
      </c>
      <c r="I11" s="68">
        <v>3.2153696694022815</v>
      </c>
      <c r="J11" s="66">
        <v>3.2528659004283274</v>
      </c>
      <c r="K11" s="67">
        <f t="shared" si="3"/>
        <v>0.35873464587211279</v>
      </c>
      <c r="L11" s="66">
        <v>3.1452381252183859</v>
      </c>
      <c r="M11" s="66">
        <v>3.1854584570695303</v>
      </c>
      <c r="N11" s="67">
        <f t="shared" si="4"/>
        <v>0.24129460385520796</v>
      </c>
      <c r="O11" s="66">
        <v>3.0300134239126901</v>
      </c>
      <c r="P11" s="66">
        <v>3.06</v>
      </c>
      <c r="Q11" s="67">
        <f t="shared" si="5"/>
        <v>0.15025530215975724</v>
      </c>
      <c r="R11" s="68">
        <v>2.1338429043196956</v>
      </c>
      <c r="S11" s="66">
        <v>2.1069027953985779</v>
      </c>
      <c r="T11" s="67">
        <f t="shared" si="6"/>
        <v>0.20759300279846427</v>
      </c>
      <c r="U11" s="66">
        <v>0.90941527202156536</v>
      </c>
      <c r="V11" s="66">
        <v>0.91479908061378268</v>
      </c>
      <c r="W11" s="67">
        <f t="shared" si="7"/>
        <v>0.1568880218653208</v>
      </c>
      <c r="X11" s="68">
        <v>0.67979866330887406</v>
      </c>
      <c r="Y11" s="66">
        <v>0.6759239532110477</v>
      </c>
      <c r="Z11" s="67">
        <f t="shared" si="8"/>
        <v>7.8145606327281625E-2</v>
      </c>
      <c r="AA11" s="66">
        <v>0</v>
      </c>
      <c r="AB11" s="66">
        <v>0</v>
      </c>
      <c r="AC11" s="67">
        <f t="shared" si="9"/>
        <v>0.4</v>
      </c>
      <c r="AD11" s="66" t="s">
        <v>29</v>
      </c>
      <c r="AE11" s="66" t="s">
        <v>29</v>
      </c>
      <c r="AF11" s="67">
        <f t="shared" ref="AF11" si="16">6.865*AC11</f>
        <v>2.7460000000000004</v>
      </c>
      <c r="AG11" s="66">
        <v>6.213286586641865</v>
      </c>
      <c r="AH11" s="66">
        <v>5.786265940094677</v>
      </c>
      <c r="AI11" s="67">
        <f t="shared" si="11"/>
        <v>0</v>
      </c>
    </row>
    <row r="12" spans="1:35" ht="12" customHeight="1" x14ac:dyDescent="0.2">
      <c r="A12" s="69">
        <f>A13+7</f>
        <v>45672</v>
      </c>
      <c r="B12" s="69">
        <f t="shared" si="12"/>
        <v>45678</v>
      </c>
      <c r="C12" s="65">
        <v>3.6263958750921739</v>
      </c>
      <c r="D12" s="66">
        <v>3.6192117110272375</v>
      </c>
      <c r="E12" s="67">
        <f t="shared" si="1"/>
        <v>0.95145628001911087</v>
      </c>
      <c r="F12" s="66">
        <v>3.3621573605404036</v>
      </c>
      <c r="G12" s="66">
        <v>3.3494005006751721</v>
      </c>
      <c r="H12" s="67">
        <f t="shared" si="2"/>
        <v>0.60331305034222504</v>
      </c>
      <c r="I12" s="68">
        <v>3.2163936751695568</v>
      </c>
      <c r="J12" s="66">
        <v>3.2357353524843022</v>
      </c>
      <c r="K12" s="67">
        <f t="shared" si="3"/>
        <v>0.35771064010483755</v>
      </c>
      <c r="L12" s="66">
        <v>3.1405071031796972</v>
      </c>
      <c r="M12" s="66">
        <v>3.1484772589236343</v>
      </c>
      <c r="N12" s="67">
        <f t="shared" si="4"/>
        <v>0.24602562589389665</v>
      </c>
      <c r="O12" s="66">
        <v>3.0091424510524778</v>
      </c>
      <c r="P12" s="66">
        <v>3.024</v>
      </c>
      <c r="Q12" s="67">
        <f t="shared" si="5"/>
        <v>0.17112627501996958</v>
      </c>
      <c r="R12" s="68">
        <v>2.1477565214853818</v>
      </c>
      <c r="S12" s="66">
        <v>2.1046079812738956</v>
      </c>
      <c r="T12" s="67">
        <f t="shared" si="6"/>
        <v>0.20988781692314662</v>
      </c>
      <c r="U12" s="66">
        <v>0.92373291283815862</v>
      </c>
      <c r="V12" s="66">
        <v>0.89163854931205899</v>
      </c>
      <c r="W12" s="67">
        <f t="shared" si="7"/>
        <v>0.17466474457482717</v>
      </c>
      <c r="X12" s="68">
        <v>0.68947960422258125</v>
      </c>
      <c r="Y12" s="66">
        <v>0.65836666563852408</v>
      </c>
      <c r="Z12" s="67">
        <f t="shared" si="8"/>
        <v>9.5702893899805241E-2</v>
      </c>
      <c r="AA12" s="66">
        <v>0</v>
      </c>
      <c r="AB12" s="66">
        <v>0</v>
      </c>
      <c r="AC12" s="67">
        <f t="shared" si="9"/>
        <v>0.4</v>
      </c>
      <c r="AD12" s="66" t="s">
        <v>29</v>
      </c>
      <c r="AE12" s="66" t="s">
        <v>29</v>
      </c>
      <c r="AF12" s="67">
        <f t="shared" ref="AF12" si="17">6.865*AC12</f>
        <v>2.7460000000000004</v>
      </c>
      <c r="AG12" s="66">
        <v>6.213286586641865</v>
      </c>
      <c r="AH12" s="66">
        <v>5.786265940094677</v>
      </c>
      <c r="AI12" s="67">
        <f t="shared" si="11"/>
        <v>0</v>
      </c>
    </row>
    <row r="13" spans="1:35" ht="12" customHeight="1" x14ac:dyDescent="0.2">
      <c r="A13" s="69">
        <v>45665</v>
      </c>
      <c r="B13" s="69">
        <f>A13+6</f>
        <v>45671</v>
      </c>
      <c r="C13" s="65">
        <v>3.6263958750921739</v>
      </c>
      <c r="D13" s="66">
        <v>3.6192117110272375</v>
      </c>
      <c r="E13" s="67">
        <f t="shared" si="1"/>
        <v>0.95145628001911087</v>
      </c>
      <c r="F13" s="66">
        <v>3.3621573605404036</v>
      </c>
      <c r="G13" s="66">
        <v>3.3494005006751721</v>
      </c>
      <c r="H13" s="67">
        <f t="shared" si="2"/>
        <v>0.60331305034222504</v>
      </c>
      <c r="I13" s="68">
        <v>3.2163936751695568</v>
      </c>
      <c r="J13" s="66">
        <v>3.2357353524843022</v>
      </c>
      <c r="K13" s="67">
        <f t="shared" si="3"/>
        <v>0.35771064010483755</v>
      </c>
      <c r="L13" s="66">
        <v>3.1405071031796972</v>
      </c>
      <c r="M13" s="66">
        <v>3.1484772589236343</v>
      </c>
      <c r="N13" s="67">
        <f t="shared" si="4"/>
        <v>0.24602562589389665</v>
      </c>
      <c r="O13" s="66">
        <v>3.0091424510524778</v>
      </c>
      <c r="P13" s="66">
        <v>3.024</v>
      </c>
      <c r="Q13" s="67">
        <f t="shared" si="5"/>
        <v>0.17112627501996958</v>
      </c>
      <c r="R13" s="68">
        <v>2.1477565214853818</v>
      </c>
      <c r="S13" s="66">
        <v>2.1046079812738956</v>
      </c>
      <c r="T13" s="67">
        <f t="shared" si="6"/>
        <v>0.20988781692314662</v>
      </c>
      <c r="U13" s="66">
        <v>0.92373291283815862</v>
      </c>
      <c r="V13" s="66">
        <v>0.89163854931205899</v>
      </c>
      <c r="W13" s="67">
        <f t="shared" si="7"/>
        <v>0.17466474457482717</v>
      </c>
      <c r="X13" s="68">
        <v>0.68947960422258125</v>
      </c>
      <c r="Y13" s="66">
        <v>0.65836666563852408</v>
      </c>
      <c r="Z13" s="67">
        <f t="shared" si="8"/>
        <v>9.5702893899805241E-2</v>
      </c>
      <c r="AA13" s="66">
        <v>0</v>
      </c>
      <c r="AB13" s="66">
        <v>0</v>
      </c>
      <c r="AC13" s="67">
        <f t="shared" si="9"/>
        <v>0.4</v>
      </c>
      <c r="AD13" s="66" t="s">
        <v>29</v>
      </c>
      <c r="AE13" s="66" t="s">
        <v>29</v>
      </c>
      <c r="AF13" s="67">
        <f t="shared" ref="AF13" si="18">6.865*AC13</f>
        <v>2.7460000000000004</v>
      </c>
      <c r="AG13" s="66">
        <v>6.213286586641865</v>
      </c>
      <c r="AH13" s="66">
        <v>5.786265940094677</v>
      </c>
      <c r="AI13" s="67">
        <f t="shared" si="11"/>
        <v>0</v>
      </c>
    </row>
    <row r="14" spans="1:35" x14ac:dyDescent="0.2">
      <c r="A14" s="59"/>
      <c r="B14" s="59"/>
      <c r="C14" s="60"/>
      <c r="D14" s="61"/>
      <c r="E14" s="53"/>
      <c r="F14" s="61"/>
      <c r="G14" s="61"/>
      <c r="H14" s="53"/>
      <c r="I14" s="61"/>
      <c r="J14" s="61"/>
      <c r="K14" s="53"/>
      <c r="L14" s="61"/>
      <c r="M14" s="61"/>
      <c r="N14" s="53"/>
      <c r="O14" s="61"/>
      <c r="P14" s="61"/>
      <c r="Q14" s="53"/>
      <c r="R14" s="61"/>
      <c r="S14" s="61"/>
      <c r="T14" s="53"/>
      <c r="U14" s="61"/>
      <c r="V14" s="61"/>
      <c r="W14" s="53"/>
      <c r="X14" s="61"/>
      <c r="Y14" s="61"/>
      <c r="Z14" s="53"/>
      <c r="AA14" s="61"/>
      <c r="AB14" s="61"/>
      <c r="AC14" s="62"/>
      <c r="AD14" s="61"/>
      <c r="AE14" s="61"/>
      <c r="AF14" s="62"/>
      <c r="AG14" s="61"/>
      <c r="AH14" s="61"/>
      <c r="AI14" s="53"/>
    </row>
    <row r="15" spans="1:35" x14ac:dyDescent="0.2">
      <c r="A15" s="59" t="s">
        <v>39</v>
      </c>
      <c r="B15" s="59"/>
      <c r="C15" s="60"/>
      <c r="D15" s="61"/>
      <c r="E15" s="53"/>
      <c r="F15" s="61"/>
      <c r="G15" s="61"/>
      <c r="H15" s="53"/>
      <c r="I15" s="61"/>
      <c r="J15" s="61"/>
      <c r="K15" s="53"/>
      <c r="L15" s="61"/>
      <c r="M15" s="61"/>
      <c r="N15" s="53"/>
      <c r="O15" s="61"/>
      <c r="P15" s="61"/>
      <c r="Q15" s="53"/>
      <c r="R15" s="61"/>
      <c r="S15" s="61"/>
      <c r="T15" s="53"/>
      <c r="U15" s="61"/>
      <c r="V15"/>
      <c r="W15" s="53"/>
      <c r="X15" s="61"/>
      <c r="Y15" s="61"/>
      <c r="Z15" s="53"/>
      <c r="AA15" s="61"/>
      <c r="AB15" s="61"/>
      <c r="AC15" s="62"/>
      <c r="AD15" s="61"/>
      <c r="AE15" s="61"/>
      <c r="AF15" s="62"/>
      <c r="AG15" s="61"/>
      <c r="AH15" s="61"/>
      <c r="AI15" s="53"/>
    </row>
    <row r="16" spans="1:35" x14ac:dyDescent="0.2">
      <c r="A16" s="59"/>
      <c r="B16" s="59"/>
      <c r="C16" s="60"/>
      <c r="D16" s="61"/>
      <c r="E16" s="53"/>
      <c r="F16" s="61"/>
      <c r="G16" s="61"/>
      <c r="H16" s="53"/>
      <c r="I16" s="61"/>
      <c r="J16" s="61"/>
      <c r="K16" s="53"/>
      <c r="L16" s="61"/>
      <c r="M16" s="61"/>
      <c r="N16" s="53"/>
      <c r="O16" s="61"/>
      <c r="P16" s="61"/>
      <c r="Q16" s="53"/>
      <c r="R16" s="61"/>
      <c r="S16" s="61"/>
      <c r="T16" s="53"/>
      <c r="U16" s="61"/>
      <c r="V16" s="61"/>
      <c r="W16" s="53"/>
      <c r="X16" s="61"/>
      <c r="Y16" s="61"/>
      <c r="Z16" s="53"/>
      <c r="AA16" s="61"/>
      <c r="AB16" s="61"/>
      <c r="AC16" s="62"/>
      <c r="AD16" s="61"/>
      <c r="AE16" s="61"/>
      <c r="AF16" s="62"/>
      <c r="AG16" s="61"/>
      <c r="AH16" s="61"/>
      <c r="AI16" s="53"/>
    </row>
    <row r="17" spans="1:35" x14ac:dyDescent="0.2">
      <c r="A17" s="59"/>
      <c r="B17" s="59"/>
      <c r="C17" s="60"/>
      <c r="D17" s="61"/>
      <c r="E17" s="53"/>
      <c r="F17" s="61"/>
      <c r="G17" s="61"/>
      <c r="H17" s="53"/>
      <c r="I17" s="61"/>
      <c r="J17" s="61"/>
      <c r="K17" s="53"/>
      <c r="L17" s="61"/>
      <c r="M17" s="61"/>
      <c r="N17" s="53"/>
      <c r="O17" s="61"/>
      <c r="P17" s="61"/>
      <c r="Q17" s="53"/>
      <c r="R17" s="61"/>
      <c r="S17" s="61"/>
      <c r="T17" s="53"/>
      <c r="U17" s="61"/>
      <c r="V17" s="61"/>
      <c r="W17" s="53"/>
      <c r="X17" s="61"/>
      <c r="Y17" s="61"/>
      <c r="Z17" s="53"/>
      <c r="AA17" s="61"/>
      <c r="AB17" s="61"/>
      <c r="AC17" s="62"/>
      <c r="AD17" s="61"/>
      <c r="AE17" s="61"/>
      <c r="AF17" s="62"/>
      <c r="AG17" s="61"/>
      <c r="AH17" s="61"/>
      <c r="AI17" s="53"/>
    </row>
    <row r="18" spans="1:35" x14ac:dyDescent="0.2">
      <c r="A18" s="59"/>
      <c r="B18" s="59"/>
      <c r="C18" s="60"/>
      <c r="D18" s="61"/>
      <c r="E18" s="53"/>
      <c r="F18" s="61"/>
      <c r="G18" s="61"/>
      <c r="H18" s="53"/>
      <c r="I18" s="61"/>
      <c r="J18" s="61"/>
      <c r="K18" s="53"/>
      <c r="L18" s="61"/>
      <c r="M18" s="61"/>
      <c r="N18" s="53"/>
      <c r="O18" s="61"/>
      <c r="P18" s="61"/>
      <c r="Q18" s="53"/>
      <c r="R18" s="61"/>
      <c r="S18" s="61"/>
      <c r="T18" s="53"/>
      <c r="U18" s="61"/>
      <c r="V18" s="61"/>
      <c r="W18" s="53"/>
      <c r="X18" s="61"/>
      <c r="Y18" s="61"/>
      <c r="Z18" s="53"/>
      <c r="AA18" s="61"/>
      <c r="AB18" s="61"/>
      <c r="AC18" s="62"/>
      <c r="AD18" s="61"/>
      <c r="AE18" s="61"/>
      <c r="AF18" s="62"/>
      <c r="AG18" s="61"/>
      <c r="AH18" s="61"/>
      <c r="AI18" s="53"/>
    </row>
    <row r="19" spans="1:35" x14ac:dyDescent="0.2">
      <c r="A19" s="59"/>
      <c r="B19" s="59"/>
      <c r="C19" s="60"/>
      <c r="D19" s="61"/>
      <c r="E19" s="53"/>
      <c r="F19" s="61"/>
      <c r="G19" s="61"/>
      <c r="H19" s="53"/>
      <c r="I19" s="61"/>
      <c r="J19" s="61"/>
      <c r="K19" s="53"/>
      <c r="L19" s="61"/>
      <c r="M19" s="61"/>
      <c r="N19" s="53"/>
      <c r="O19" s="61"/>
      <c r="P19" s="61"/>
      <c r="Q19" s="53"/>
      <c r="R19" s="61"/>
      <c r="S19" s="61"/>
      <c r="T19" s="53"/>
      <c r="U19" s="61"/>
      <c r="V19" s="61"/>
      <c r="W19" s="53"/>
      <c r="X19" s="61"/>
      <c r="Y19" s="61"/>
      <c r="Z19" s="53"/>
      <c r="AA19" s="61"/>
      <c r="AB19" s="61"/>
      <c r="AC19" s="62"/>
      <c r="AD19" s="61"/>
      <c r="AE19" s="61"/>
      <c r="AF19" s="62"/>
      <c r="AG19" s="61"/>
      <c r="AH19" s="61"/>
      <c r="AI19" s="53"/>
    </row>
    <row r="20" spans="1:35" x14ac:dyDescent="0.2">
      <c r="A20" s="59"/>
      <c r="B20" s="59"/>
      <c r="C20" s="60"/>
      <c r="D20" s="61"/>
      <c r="E20" s="53"/>
      <c r="F20" s="61"/>
      <c r="G20" s="61"/>
      <c r="H20" s="53"/>
      <c r="I20" s="61"/>
      <c r="J20" s="61"/>
      <c r="K20" s="53"/>
      <c r="L20" s="61"/>
      <c r="M20" s="61"/>
      <c r="N20" s="53"/>
      <c r="O20" s="61"/>
      <c r="P20" s="61"/>
      <c r="Q20" s="53"/>
      <c r="R20" s="61"/>
      <c r="S20" s="61"/>
      <c r="T20" s="53"/>
      <c r="U20" s="61"/>
      <c r="V20" s="61"/>
      <c r="W20" s="53"/>
      <c r="X20" s="61"/>
      <c r="Y20" s="61"/>
      <c r="Z20" s="53"/>
      <c r="AA20" s="61"/>
      <c r="AB20" s="61"/>
      <c r="AC20" s="62"/>
      <c r="AD20" s="61"/>
      <c r="AE20" s="61"/>
      <c r="AF20" s="62"/>
      <c r="AG20" s="61"/>
      <c r="AH20" s="61"/>
      <c r="AI20" s="53"/>
    </row>
    <row r="21" spans="1:35" x14ac:dyDescent="0.2">
      <c r="A21" s="59"/>
      <c r="B21" s="59"/>
      <c r="C21" s="60"/>
      <c r="D21" s="61"/>
      <c r="E21" s="53"/>
      <c r="F21" s="61"/>
      <c r="G21" s="61"/>
      <c r="H21" s="53"/>
      <c r="I21" s="61"/>
      <c r="J21" s="61"/>
      <c r="K21" s="53"/>
      <c r="L21" s="61"/>
      <c r="M21" s="61"/>
      <c r="N21" s="53"/>
      <c r="O21" s="61"/>
      <c r="P21" s="61"/>
      <c r="Q21" s="53"/>
      <c r="R21" s="61"/>
      <c r="S21" s="61"/>
      <c r="T21" s="53"/>
      <c r="U21" s="61"/>
      <c r="V21" s="61"/>
      <c r="W21" s="53"/>
      <c r="X21" s="61"/>
      <c r="Y21" s="61"/>
      <c r="Z21" s="53"/>
      <c r="AA21" s="61"/>
      <c r="AB21" s="61"/>
      <c r="AC21" s="62"/>
      <c r="AD21" s="61"/>
      <c r="AE21" s="61"/>
      <c r="AF21" s="62"/>
      <c r="AG21" s="61"/>
      <c r="AH21" s="61"/>
      <c r="AI21" s="53"/>
    </row>
    <row r="22" spans="1:35" x14ac:dyDescent="0.2">
      <c r="A22" s="59"/>
      <c r="B22" s="59"/>
      <c r="C22" s="60"/>
      <c r="D22" s="61"/>
      <c r="E22" s="53"/>
      <c r="F22" s="61"/>
      <c r="G22" s="61"/>
      <c r="H22" s="53"/>
      <c r="I22" s="61"/>
      <c r="J22" s="61"/>
      <c r="K22" s="53"/>
      <c r="L22" s="61"/>
      <c r="M22" s="61"/>
      <c r="N22" s="53"/>
      <c r="O22" s="61"/>
      <c r="P22" s="61"/>
      <c r="Q22" s="53"/>
      <c r="R22" s="61"/>
      <c r="S22" s="61"/>
      <c r="T22" s="53"/>
      <c r="U22" s="61"/>
      <c r="V22" s="61"/>
      <c r="W22" s="53"/>
      <c r="X22" s="61"/>
      <c r="Y22" s="61"/>
      <c r="Z22" s="53"/>
      <c r="AA22" s="61"/>
      <c r="AB22" s="61"/>
      <c r="AC22" s="53"/>
      <c r="AD22" s="61"/>
      <c r="AE22" s="61"/>
      <c r="AF22" s="53"/>
      <c r="AG22" s="61"/>
      <c r="AH22" s="61"/>
      <c r="AI22" s="53"/>
    </row>
    <row r="23" spans="1:35" x14ac:dyDescent="0.2">
      <c r="A23" s="59"/>
      <c r="B23" s="59"/>
      <c r="C23" s="60"/>
      <c r="D23" s="61"/>
      <c r="E23" s="53"/>
      <c r="F23" s="61"/>
      <c r="G23" s="61"/>
      <c r="H23" s="53"/>
      <c r="I23" s="61"/>
      <c r="J23" s="61"/>
      <c r="K23" s="53"/>
      <c r="L23" s="61"/>
      <c r="M23" s="61"/>
      <c r="N23" s="53"/>
      <c r="O23" s="61"/>
      <c r="P23" s="61"/>
      <c r="Q23" s="53"/>
      <c r="R23" s="61"/>
      <c r="S23" s="61"/>
      <c r="T23" s="53"/>
      <c r="U23" s="61"/>
      <c r="V23" s="61"/>
      <c r="W23" s="53"/>
      <c r="X23" s="61"/>
      <c r="Y23" s="61"/>
      <c r="Z23" s="53"/>
      <c r="AA23" s="61"/>
      <c r="AB23" s="61"/>
      <c r="AC23" s="53"/>
      <c r="AD23" s="61"/>
      <c r="AE23" s="61"/>
      <c r="AF23" s="53"/>
      <c r="AG23" s="61"/>
      <c r="AH23" s="61"/>
      <c r="AI23" s="53"/>
    </row>
    <row r="24" spans="1:35" x14ac:dyDescent="0.2">
      <c r="A24" s="59"/>
      <c r="B24" s="59"/>
      <c r="C24" s="60"/>
      <c r="D24" s="61"/>
      <c r="E24" s="53"/>
      <c r="F24" s="61"/>
      <c r="G24" s="61"/>
      <c r="H24" s="53"/>
      <c r="I24" s="61"/>
      <c r="J24" s="61"/>
      <c r="K24" s="53"/>
      <c r="L24" s="61"/>
      <c r="M24" s="61"/>
      <c r="N24" s="53"/>
      <c r="O24" s="61"/>
      <c r="P24" s="61"/>
      <c r="Q24" s="53"/>
      <c r="R24" s="61"/>
      <c r="S24" s="61"/>
      <c r="T24" s="53"/>
      <c r="U24" s="61"/>
      <c r="V24" s="61"/>
      <c r="W24" s="53"/>
      <c r="X24" s="61"/>
      <c r="Y24" s="61"/>
      <c r="Z24" s="53"/>
      <c r="AA24" s="61"/>
      <c r="AB24" s="61"/>
      <c r="AC24" s="53"/>
      <c r="AD24" s="61"/>
      <c r="AE24" s="61"/>
      <c r="AF24" s="53"/>
      <c r="AG24" s="61"/>
      <c r="AH24" s="61"/>
      <c r="AI24" s="53"/>
    </row>
    <row r="25" spans="1:35" x14ac:dyDescent="0.2">
      <c r="A25" s="59"/>
      <c r="B25" s="59"/>
      <c r="C25" s="60"/>
      <c r="D25" s="61"/>
      <c r="E25" s="53"/>
      <c r="F25" s="61"/>
      <c r="G25" s="61"/>
      <c r="H25" s="53"/>
      <c r="I25" s="61"/>
      <c r="J25" s="61"/>
      <c r="K25" s="53"/>
      <c r="L25" s="61"/>
      <c r="M25" s="61"/>
      <c r="N25" s="53"/>
      <c r="O25" s="61"/>
      <c r="P25" s="61"/>
      <c r="Q25" s="53"/>
      <c r="R25" s="61"/>
      <c r="S25" s="61"/>
      <c r="T25" s="53"/>
      <c r="U25" s="61"/>
      <c r="V25" s="61"/>
      <c r="W25" s="53"/>
      <c r="X25" s="61"/>
      <c r="Y25" s="61"/>
      <c r="Z25" s="53"/>
      <c r="AA25" s="61"/>
      <c r="AB25" s="61"/>
      <c r="AC25" s="53"/>
      <c r="AD25" s="61"/>
      <c r="AE25" s="61"/>
      <c r="AF25" s="53"/>
      <c r="AG25" s="61"/>
      <c r="AH25" s="61"/>
      <c r="AI25" s="53"/>
    </row>
    <row r="26" spans="1:35" x14ac:dyDescent="0.2">
      <c r="A26" s="59"/>
      <c r="B26" s="59"/>
      <c r="C26" s="60"/>
      <c r="D26" s="61"/>
      <c r="E26" s="53"/>
      <c r="F26" s="61"/>
      <c r="G26" s="61"/>
      <c r="H26" s="53"/>
      <c r="I26" s="61"/>
      <c r="J26" s="61"/>
      <c r="K26" s="53"/>
      <c r="L26" s="61"/>
      <c r="M26" s="61"/>
      <c r="N26" s="53"/>
      <c r="O26" s="61"/>
      <c r="P26" s="61"/>
      <c r="Q26" s="53"/>
      <c r="R26" s="61"/>
      <c r="S26" s="61"/>
      <c r="T26" s="53"/>
      <c r="U26" s="61"/>
      <c r="V26" s="61"/>
      <c r="W26" s="53"/>
      <c r="X26" s="61"/>
      <c r="Y26" s="61"/>
      <c r="Z26" s="53"/>
      <c r="AA26" s="61"/>
      <c r="AB26" s="61"/>
      <c r="AC26" s="53"/>
      <c r="AD26" s="61"/>
      <c r="AE26" s="61"/>
      <c r="AF26" s="53"/>
      <c r="AG26" s="61"/>
      <c r="AH26" s="61"/>
      <c r="AI26" s="53"/>
    </row>
    <row r="27" spans="1:35" x14ac:dyDescent="0.2">
      <c r="A27" s="59"/>
      <c r="B27" s="59"/>
      <c r="C27" s="60"/>
      <c r="D27" s="61"/>
      <c r="E27" s="53"/>
      <c r="F27" s="61"/>
      <c r="G27" s="61"/>
      <c r="H27" s="53"/>
      <c r="I27" s="61"/>
      <c r="J27" s="61"/>
      <c r="K27" s="53"/>
      <c r="L27" s="61"/>
      <c r="M27" s="61"/>
      <c r="N27" s="53"/>
      <c r="O27" s="61"/>
      <c r="P27" s="61"/>
      <c r="Q27" s="53"/>
      <c r="R27" s="61"/>
      <c r="S27" s="61"/>
      <c r="T27" s="53"/>
      <c r="U27" s="61"/>
      <c r="V27" s="61"/>
      <c r="W27" s="53"/>
      <c r="X27" s="61"/>
      <c r="Y27" s="61"/>
      <c r="Z27" s="53"/>
      <c r="AA27" s="61"/>
      <c r="AB27" s="61"/>
      <c r="AC27" s="53"/>
      <c r="AD27" s="61"/>
      <c r="AE27" s="61"/>
      <c r="AF27" s="53"/>
      <c r="AG27" s="61"/>
      <c r="AH27" s="61"/>
      <c r="AI27" s="53"/>
    </row>
    <row r="28" spans="1:35" x14ac:dyDescent="0.2">
      <c r="A28" s="59"/>
      <c r="B28" s="59"/>
      <c r="C28" s="60"/>
      <c r="D28" s="61"/>
      <c r="E28" s="53"/>
      <c r="F28" s="61"/>
      <c r="G28" s="61"/>
      <c r="H28" s="53"/>
      <c r="I28" s="61"/>
      <c r="J28" s="61"/>
      <c r="K28" s="53"/>
      <c r="L28" s="61"/>
      <c r="M28" s="61"/>
      <c r="N28" s="53"/>
      <c r="O28" s="61"/>
      <c r="P28" s="61"/>
      <c r="Q28" s="53"/>
      <c r="R28" s="61"/>
      <c r="S28" s="61"/>
      <c r="T28" s="53"/>
      <c r="U28" s="61"/>
      <c r="V28" s="61"/>
      <c r="W28" s="53"/>
      <c r="X28" s="61"/>
      <c r="Y28" s="61"/>
      <c r="Z28" s="53"/>
      <c r="AA28" s="61"/>
      <c r="AB28" s="61"/>
      <c r="AC28" s="53"/>
      <c r="AD28" s="61"/>
      <c r="AE28" s="61"/>
      <c r="AF28" s="53"/>
      <c r="AG28" s="61"/>
      <c r="AH28" s="61"/>
      <c r="AI28" s="53"/>
    </row>
    <row r="29" spans="1:35" x14ac:dyDescent="0.2">
      <c r="A29" s="59"/>
      <c r="B29" s="59"/>
      <c r="C29" s="60"/>
      <c r="D29" s="61"/>
      <c r="E29" s="53"/>
      <c r="F29" s="61"/>
      <c r="G29" s="61"/>
      <c r="H29" s="53"/>
      <c r="I29" s="61"/>
      <c r="J29" s="61"/>
      <c r="K29" s="53"/>
      <c r="L29" s="61"/>
      <c r="M29" s="61"/>
      <c r="N29" s="53"/>
      <c r="O29" s="61"/>
      <c r="P29" s="61"/>
      <c r="Q29" s="53"/>
      <c r="R29" s="61"/>
      <c r="S29" s="61"/>
      <c r="T29" s="53"/>
      <c r="U29" s="61"/>
      <c r="V29" s="61"/>
      <c r="W29" s="53"/>
      <c r="X29" s="61"/>
      <c r="Y29" s="61"/>
      <c r="Z29" s="53"/>
      <c r="AA29" s="61"/>
      <c r="AB29" s="61"/>
      <c r="AC29" s="53"/>
      <c r="AD29" s="61"/>
      <c r="AE29" s="61"/>
      <c r="AF29" s="53"/>
      <c r="AG29" s="61"/>
      <c r="AH29" s="61"/>
      <c r="AI29" s="53"/>
    </row>
    <row r="30" spans="1:35" x14ac:dyDescent="0.2">
      <c r="A30" s="59"/>
      <c r="B30" s="59"/>
      <c r="C30" s="60"/>
      <c r="D30" s="61"/>
      <c r="E30" s="53"/>
      <c r="F30" s="61"/>
      <c r="G30" s="61"/>
      <c r="H30" s="53"/>
      <c r="I30" s="61"/>
      <c r="J30" s="61"/>
      <c r="K30" s="53"/>
      <c r="L30" s="61"/>
      <c r="M30" s="61"/>
      <c r="N30" s="53"/>
      <c r="O30" s="61"/>
      <c r="P30" s="61"/>
      <c r="Q30" s="53"/>
      <c r="R30" s="61"/>
      <c r="S30" s="61"/>
      <c r="T30" s="53"/>
      <c r="U30" s="61"/>
      <c r="V30" s="61"/>
      <c r="W30" s="53"/>
      <c r="X30" s="61"/>
      <c r="Y30" s="61"/>
      <c r="Z30" s="53"/>
      <c r="AA30" s="61"/>
      <c r="AB30" s="61"/>
      <c r="AC30" s="53"/>
      <c r="AD30" s="61"/>
      <c r="AE30" s="61"/>
      <c r="AF30" s="53"/>
      <c r="AG30" s="61"/>
      <c r="AH30" s="61"/>
      <c r="AI30" s="53"/>
    </row>
    <row r="31" spans="1:35" x14ac:dyDescent="0.2">
      <c r="A31" s="59"/>
      <c r="B31" s="59"/>
      <c r="C31" s="60"/>
      <c r="D31" s="61"/>
      <c r="E31" s="53"/>
      <c r="F31" s="61"/>
      <c r="G31" s="61"/>
      <c r="H31" s="53"/>
      <c r="I31" s="61"/>
      <c r="J31" s="61"/>
      <c r="K31" s="53"/>
      <c r="L31" s="61"/>
      <c r="M31" s="61"/>
      <c r="N31" s="53"/>
      <c r="O31" s="61"/>
      <c r="P31" s="61"/>
      <c r="Q31" s="53"/>
      <c r="R31" s="61"/>
      <c r="S31" s="61"/>
      <c r="T31" s="53"/>
      <c r="U31" s="61"/>
      <c r="V31" s="61"/>
      <c r="W31" s="53"/>
      <c r="X31" s="61"/>
      <c r="Y31" s="61"/>
      <c r="Z31" s="53"/>
      <c r="AA31" s="61"/>
      <c r="AB31" s="61"/>
      <c r="AC31" s="53"/>
      <c r="AD31" s="61"/>
      <c r="AE31" s="61"/>
      <c r="AF31" s="53"/>
      <c r="AG31" s="61"/>
      <c r="AH31" s="61"/>
      <c r="AI31" s="53"/>
    </row>
    <row r="32" spans="1:35" x14ac:dyDescent="0.2">
      <c r="A32" s="59"/>
      <c r="B32" s="59"/>
      <c r="C32" s="60"/>
      <c r="D32" s="61"/>
      <c r="E32" s="53"/>
      <c r="F32" s="61"/>
      <c r="G32" s="61"/>
      <c r="H32" s="53"/>
      <c r="I32" s="61"/>
      <c r="J32" s="61"/>
      <c r="K32" s="53"/>
      <c r="L32" s="61"/>
      <c r="M32" s="61"/>
      <c r="N32" s="53"/>
      <c r="O32" s="61"/>
      <c r="P32" s="61"/>
      <c r="Q32" s="53"/>
      <c r="R32" s="61"/>
      <c r="S32" s="61"/>
      <c r="T32" s="53"/>
      <c r="U32" s="61"/>
      <c r="V32" s="61"/>
      <c r="W32" s="53"/>
      <c r="X32" s="61"/>
      <c r="Y32" s="61"/>
      <c r="Z32" s="53"/>
      <c r="AA32" s="61"/>
      <c r="AB32" s="61"/>
      <c r="AC32" s="53"/>
      <c r="AD32" s="61"/>
      <c r="AE32" s="61"/>
      <c r="AF32" s="53"/>
      <c r="AG32" s="61"/>
      <c r="AH32" s="61"/>
      <c r="AI32" s="53"/>
    </row>
    <row r="33" spans="1:35" x14ac:dyDescent="0.2">
      <c r="A33" s="59"/>
      <c r="B33" s="59"/>
      <c r="C33" s="60"/>
      <c r="D33" s="61"/>
      <c r="E33" s="53"/>
      <c r="F33" s="61"/>
      <c r="G33" s="61"/>
      <c r="H33" s="53"/>
      <c r="I33" s="61"/>
      <c r="J33" s="61"/>
      <c r="K33" s="53"/>
      <c r="L33" s="61"/>
      <c r="M33" s="61"/>
      <c r="N33" s="53"/>
      <c r="O33" s="61"/>
      <c r="P33" s="61"/>
      <c r="Q33" s="53"/>
      <c r="R33" s="61"/>
      <c r="S33" s="61"/>
      <c r="T33" s="53"/>
      <c r="U33" s="61"/>
      <c r="V33" s="61"/>
      <c r="W33" s="53"/>
      <c r="X33" s="61"/>
      <c r="Y33" s="61"/>
      <c r="Z33" s="53"/>
      <c r="AA33" s="61"/>
      <c r="AB33" s="61"/>
      <c r="AC33" s="53"/>
      <c r="AD33" s="61"/>
      <c r="AE33" s="61"/>
      <c r="AF33" s="53"/>
      <c r="AG33" s="61"/>
      <c r="AH33" s="61"/>
      <c r="AI33" s="53"/>
    </row>
    <row r="34" spans="1:35" x14ac:dyDescent="0.2">
      <c r="A34" s="59"/>
      <c r="B34" s="59"/>
      <c r="C34" s="60"/>
      <c r="D34" s="61"/>
      <c r="E34" s="53"/>
      <c r="F34" s="61"/>
      <c r="G34" s="61"/>
      <c r="H34" s="53"/>
      <c r="I34" s="61"/>
      <c r="J34" s="61"/>
      <c r="K34" s="53"/>
      <c r="L34" s="61"/>
      <c r="M34" s="61"/>
      <c r="N34" s="53"/>
      <c r="O34" s="61"/>
      <c r="P34" s="61"/>
      <c r="Q34" s="53"/>
      <c r="R34" s="61"/>
      <c r="S34" s="61"/>
      <c r="T34" s="53"/>
      <c r="U34" s="61"/>
      <c r="V34" s="61"/>
      <c r="W34" s="53"/>
      <c r="X34" s="61"/>
      <c r="Y34" s="61"/>
      <c r="Z34" s="53"/>
      <c r="AA34" s="61"/>
      <c r="AB34" s="61"/>
      <c r="AC34" s="53"/>
      <c r="AD34" s="61"/>
      <c r="AE34" s="61"/>
      <c r="AF34" s="53"/>
      <c r="AG34" s="61"/>
      <c r="AH34" s="61"/>
      <c r="AI34" s="53"/>
    </row>
    <row r="35" spans="1:35" x14ac:dyDescent="0.2">
      <c r="A35" s="59"/>
      <c r="B35" s="59"/>
      <c r="C35" s="60"/>
      <c r="D35" s="61"/>
      <c r="E35" s="53"/>
      <c r="F35" s="61"/>
      <c r="G35" s="61"/>
      <c r="H35" s="53"/>
      <c r="I35" s="61"/>
      <c r="J35" s="61"/>
      <c r="K35" s="53"/>
      <c r="L35" s="61"/>
      <c r="M35" s="61"/>
      <c r="N35" s="53"/>
      <c r="O35" s="61"/>
      <c r="P35" s="61"/>
      <c r="Q35" s="53"/>
      <c r="R35" s="61"/>
      <c r="S35" s="61"/>
      <c r="T35" s="53"/>
      <c r="U35" s="61"/>
      <c r="V35" s="61"/>
      <c r="W35" s="53"/>
      <c r="X35" s="61"/>
      <c r="Y35" s="61"/>
      <c r="Z35" s="53"/>
      <c r="AA35" s="61"/>
      <c r="AB35" s="61"/>
      <c r="AC35" s="53"/>
      <c r="AD35" s="61"/>
      <c r="AE35" s="61"/>
      <c r="AF35" s="53"/>
      <c r="AG35" s="61"/>
      <c r="AH35" s="61"/>
      <c r="AI35" s="53"/>
    </row>
    <row r="36" spans="1:35" x14ac:dyDescent="0.2">
      <c r="A36" s="59"/>
      <c r="B36" s="59"/>
      <c r="C36" s="60"/>
      <c r="D36" s="61"/>
      <c r="E36" s="53"/>
      <c r="F36" s="61"/>
      <c r="G36" s="61"/>
      <c r="H36" s="53"/>
      <c r="I36" s="61"/>
      <c r="J36" s="61"/>
      <c r="K36" s="53"/>
      <c r="L36" s="61"/>
      <c r="M36" s="61"/>
      <c r="N36" s="53"/>
      <c r="O36" s="61"/>
      <c r="P36" s="61"/>
      <c r="Q36" s="53"/>
      <c r="R36" s="61"/>
      <c r="S36" s="61"/>
      <c r="T36" s="53"/>
      <c r="U36" s="61"/>
      <c r="V36" s="61"/>
      <c r="W36" s="53"/>
      <c r="X36" s="61"/>
      <c r="Y36" s="61"/>
      <c r="Z36" s="53"/>
      <c r="AA36" s="61"/>
      <c r="AB36" s="61"/>
      <c r="AC36" s="53"/>
      <c r="AD36" s="61"/>
      <c r="AE36" s="61"/>
      <c r="AF36" s="53"/>
      <c r="AG36" s="61"/>
      <c r="AH36" s="61"/>
      <c r="AI36" s="53"/>
    </row>
    <row r="37" spans="1:35" x14ac:dyDescent="0.2">
      <c r="A37" s="59"/>
      <c r="B37" s="59"/>
      <c r="C37" s="60"/>
      <c r="D37" s="61"/>
      <c r="E37" s="53"/>
      <c r="F37" s="61"/>
      <c r="G37" s="61"/>
      <c r="H37" s="53"/>
      <c r="I37" s="61"/>
      <c r="J37" s="61"/>
      <c r="K37" s="53"/>
      <c r="L37" s="61"/>
      <c r="M37" s="61"/>
      <c r="N37" s="53"/>
      <c r="O37" s="61"/>
      <c r="P37" s="61"/>
      <c r="Q37" s="53"/>
      <c r="R37" s="61"/>
      <c r="S37" s="61"/>
      <c r="T37" s="53"/>
      <c r="U37" s="61"/>
      <c r="V37" s="61"/>
      <c r="W37" s="53"/>
      <c r="X37" s="61"/>
      <c r="Y37" s="61"/>
      <c r="Z37" s="53"/>
      <c r="AA37" s="61"/>
      <c r="AB37" s="61"/>
      <c r="AC37" s="53"/>
      <c r="AD37" s="61"/>
      <c r="AE37" s="61"/>
      <c r="AF37" s="53"/>
      <c r="AG37" s="61"/>
      <c r="AH37" s="61"/>
      <c r="AI37" s="53"/>
    </row>
    <row r="38" spans="1:35" x14ac:dyDescent="0.2">
      <c r="A38" s="59"/>
      <c r="B38" s="59"/>
      <c r="C38" s="60"/>
      <c r="D38" s="61"/>
      <c r="E38" s="53"/>
      <c r="F38" s="61"/>
      <c r="G38" s="61"/>
      <c r="H38" s="53"/>
      <c r="I38" s="61"/>
      <c r="J38" s="61"/>
      <c r="K38" s="53"/>
      <c r="L38" s="61"/>
      <c r="M38" s="61"/>
      <c r="N38" s="53"/>
      <c r="O38" s="61"/>
      <c r="P38" s="61"/>
      <c r="Q38" s="53"/>
      <c r="R38" s="61"/>
      <c r="S38" s="61"/>
      <c r="T38" s="53"/>
      <c r="U38" s="61"/>
      <c r="V38" s="61"/>
      <c r="W38" s="53"/>
      <c r="X38" s="61"/>
      <c r="Y38" s="61"/>
      <c r="Z38" s="53"/>
      <c r="AA38" s="61"/>
      <c r="AB38" s="61"/>
      <c r="AC38" s="53"/>
      <c r="AD38" s="61"/>
      <c r="AE38" s="61"/>
      <c r="AF38" s="53"/>
      <c r="AG38" s="61"/>
      <c r="AH38" s="61"/>
      <c r="AI38" s="53"/>
    </row>
    <row r="39" spans="1:35" x14ac:dyDescent="0.2">
      <c r="A39" s="59"/>
      <c r="B39" s="59"/>
      <c r="C39" s="60"/>
      <c r="D39" s="61"/>
      <c r="E39" s="53"/>
      <c r="F39" s="61"/>
      <c r="G39" s="61"/>
      <c r="H39" s="53"/>
      <c r="I39" s="61"/>
      <c r="J39" s="61"/>
      <c r="K39" s="53"/>
      <c r="L39" s="61"/>
      <c r="M39" s="61"/>
      <c r="N39" s="53"/>
      <c r="O39" s="61"/>
      <c r="P39" s="61"/>
      <c r="Q39" s="53"/>
      <c r="R39" s="61"/>
      <c r="S39" s="61"/>
      <c r="T39" s="53"/>
      <c r="U39" s="61"/>
      <c r="V39" s="61"/>
      <c r="W39" s="53"/>
      <c r="X39" s="61"/>
      <c r="Y39" s="61"/>
      <c r="Z39" s="53"/>
      <c r="AA39" s="61"/>
      <c r="AB39" s="61"/>
      <c r="AC39" s="53"/>
      <c r="AD39" s="61"/>
      <c r="AE39" s="61"/>
      <c r="AF39" s="53"/>
      <c r="AG39" s="61"/>
      <c r="AH39" s="61"/>
      <c r="AI39" s="53"/>
    </row>
    <row r="40" spans="1:35" x14ac:dyDescent="0.2">
      <c r="A40" s="59"/>
      <c r="B40" s="59"/>
      <c r="C40" s="60"/>
      <c r="D40" s="61"/>
      <c r="E40" s="53"/>
      <c r="F40" s="61"/>
      <c r="G40" s="61"/>
      <c r="H40" s="53"/>
      <c r="I40" s="61"/>
      <c r="J40" s="61"/>
      <c r="K40" s="53"/>
      <c r="L40" s="61"/>
      <c r="M40" s="61"/>
      <c r="N40" s="53"/>
      <c r="O40" s="61"/>
      <c r="P40" s="61"/>
      <c r="Q40" s="53"/>
      <c r="R40" s="61"/>
      <c r="S40" s="61"/>
      <c r="T40" s="53"/>
      <c r="U40" s="61"/>
      <c r="V40" s="61"/>
      <c r="W40" s="53"/>
      <c r="X40" s="61"/>
      <c r="Y40" s="61"/>
      <c r="Z40" s="53"/>
      <c r="AA40" s="61"/>
      <c r="AB40" s="61"/>
      <c r="AC40" s="53"/>
      <c r="AD40" s="61"/>
      <c r="AE40" s="61"/>
      <c r="AF40" s="53"/>
      <c r="AG40" s="61"/>
      <c r="AH40" s="61"/>
      <c r="AI40" s="53"/>
    </row>
    <row r="41" spans="1:35" x14ac:dyDescent="0.2">
      <c r="A41" s="59"/>
      <c r="B41" s="59"/>
      <c r="C41" s="60"/>
      <c r="D41" s="61"/>
      <c r="E41" s="53"/>
      <c r="F41" s="61"/>
      <c r="G41" s="61"/>
      <c r="H41" s="53"/>
      <c r="I41" s="61"/>
      <c r="J41" s="61"/>
      <c r="K41" s="53"/>
      <c r="L41" s="61"/>
      <c r="M41" s="61"/>
      <c r="N41" s="53"/>
      <c r="O41" s="61"/>
      <c r="P41" s="61"/>
      <c r="Q41" s="53"/>
      <c r="R41" s="61"/>
      <c r="S41" s="61"/>
      <c r="T41" s="53"/>
      <c r="U41" s="61"/>
      <c r="V41" s="61"/>
      <c r="W41" s="53"/>
      <c r="X41" s="61"/>
      <c r="Y41" s="61"/>
      <c r="Z41" s="53"/>
      <c r="AA41" s="61"/>
      <c r="AB41" s="61"/>
      <c r="AC41" s="53"/>
      <c r="AD41" s="61"/>
      <c r="AE41" s="61"/>
      <c r="AF41" s="53"/>
      <c r="AG41" s="61"/>
      <c r="AH41" s="61"/>
      <c r="AI41" s="53"/>
    </row>
    <row r="42" spans="1:35" x14ac:dyDescent="0.2">
      <c r="A42" s="59"/>
      <c r="B42" s="59"/>
      <c r="C42" s="60"/>
      <c r="D42" s="61"/>
      <c r="E42" s="53"/>
      <c r="F42" s="61"/>
      <c r="G42" s="61"/>
      <c r="H42" s="53"/>
      <c r="I42" s="61"/>
      <c r="J42" s="61"/>
      <c r="K42" s="53"/>
      <c r="L42" s="61"/>
      <c r="M42" s="61"/>
      <c r="N42" s="53"/>
      <c r="O42" s="61"/>
      <c r="P42" s="61"/>
      <c r="Q42" s="53"/>
      <c r="R42" s="61"/>
      <c r="S42" s="61"/>
      <c r="T42" s="53"/>
      <c r="U42" s="61"/>
      <c r="V42" s="61"/>
      <c r="W42" s="53"/>
      <c r="X42" s="61"/>
      <c r="Y42" s="61"/>
      <c r="Z42" s="53"/>
      <c r="AA42" s="61"/>
      <c r="AB42" s="61"/>
      <c r="AC42" s="53"/>
      <c r="AD42" s="61"/>
      <c r="AE42" s="61"/>
      <c r="AF42" s="53"/>
      <c r="AG42" s="61"/>
      <c r="AH42" s="61"/>
      <c r="AI42" s="53"/>
    </row>
    <row r="43" spans="1:35" x14ac:dyDescent="0.2">
      <c r="A43" s="59"/>
      <c r="B43" s="59"/>
      <c r="C43" s="60"/>
      <c r="D43" s="61"/>
      <c r="E43" s="53"/>
      <c r="F43" s="61"/>
      <c r="G43" s="61"/>
      <c r="H43" s="53"/>
      <c r="I43" s="61"/>
      <c r="J43" s="61"/>
      <c r="K43" s="53"/>
      <c r="L43" s="61"/>
      <c r="M43" s="61"/>
      <c r="N43" s="53"/>
      <c r="O43" s="61"/>
      <c r="P43" s="61"/>
      <c r="Q43" s="53"/>
      <c r="R43" s="61"/>
      <c r="S43" s="61"/>
      <c r="T43" s="53"/>
      <c r="U43" s="61"/>
      <c r="V43" s="61"/>
      <c r="W43" s="53"/>
      <c r="X43" s="61"/>
      <c r="Y43" s="61"/>
      <c r="Z43" s="53"/>
      <c r="AA43" s="61"/>
      <c r="AB43" s="61"/>
      <c r="AC43" s="53"/>
      <c r="AD43" s="61"/>
      <c r="AE43" s="61"/>
      <c r="AF43" s="53"/>
      <c r="AG43" s="61"/>
      <c r="AH43" s="61"/>
      <c r="AI43" s="53"/>
    </row>
    <row r="44" spans="1:35" x14ac:dyDescent="0.2">
      <c r="A44" s="59"/>
      <c r="B44" s="59"/>
      <c r="C44" s="60"/>
      <c r="D44" s="61"/>
      <c r="E44" s="53"/>
      <c r="F44" s="61"/>
      <c r="G44" s="61"/>
      <c r="H44" s="53"/>
      <c r="I44" s="61"/>
      <c r="J44" s="61"/>
      <c r="K44" s="53"/>
      <c r="L44" s="61"/>
      <c r="M44" s="61"/>
      <c r="N44" s="53"/>
      <c r="O44" s="61"/>
      <c r="P44" s="61"/>
      <c r="Q44" s="53"/>
      <c r="R44" s="61"/>
      <c r="S44" s="61"/>
      <c r="T44" s="53"/>
      <c r="U44" s="61"/>
      <c r="V44" s="61"/>
      <c r="W44" s="53"/>
      <c r="X44" s="61"/>
      <c r="Y44" s="61"/>
      <c r="Z44" s="53"/>
      <c r="AA44" s="61"/>
      <c r="AB44" s="61"/>
      <c r="AC44" s="53"/>
      <c r="AD44" s="61"/>
      <c r="AE44" s="61"/>
      <c r="AF44" s="53"/>
      <c r="AG44" s="61"/>
      <c r="AH44" s="61"/>
      <c r="AI44" s="53"/>
    </row>
    <row r="45" spans="1:35" x14ac:dyDescent="0.2">
      <c r="A45" s="59"/>
      <c r="B45" s="59"/>
      <c r="C45" s="60"/>
      <c r="D45" s="61"/>
      <c r="E45" s="53"/>
      <c r="F45" s="61"/>
      <c r="G45" s="61"/>
      <c r="H45" s="53"/>
      <c r="I45" s="61"/>
      <c r="J45" s="61"/>
      <c r="K45" s="53"/>
      <c r="L45" s="61"/>
      <c r="M45" s="61"/>
      <c r="N45" s="53"/>
      <c r="O45" s="61"/>
      <c r="P45" s="61"/>
      <c r="Q45" s="53"/>
      <c r="R45" s="61"/>
      <c r="S45" s="61"/>
      <c r="T45" s="53"/>
      <c r="U45" s="61"/>
      <c r="V45" s="61"/>
      <c r="W45" s="53"/>
      <c r="X45" s="61"/>
      <c r="Y45" s="61"/>
      <c r="Z45" s="53"/>
      <c r="AA45" s="61"/>
      <c r="AB45" s="61"/>
      <c r="AC45" s="53"/>
      <c r="AD45" s="61"/>
      <c r="AE45" s="61"/>
      <c r="AF45" s="53"/>
      <c r="AG45" s="61"/>
      <c r="AH45" s="61"/>
      <c r="AI45" s="53"/>
    </row>
    <row r="46" spans="1:35" x14ac:dyDescent="0.2">
      <c r="A46" s="59"/>
      <c r="B46" s="59"/>
      <c r="C46" s="60"/>
      <c r="D46" s="61"/>
      <c r="E46" s="53"/>
      <c r="F46" s="61"/>
      <c r="G46" s="61"/>
      <c r="H46" s="53"/>
      <c r="I46" s="61"/>
      <c r="J46" s="61"/>
      <c r="K46" s="53"/>
      <c r="L46" s="61"/>
      <c r="M46" s="61"/>
      <c r="N46" s="53"/>
      <c r="O46" s="61"/>
      <c r="P46" s="61"/>
      <c r="Q46" s="53"/>
      <c r="R46" s="61"/>
      <c r="S46" s="61"/>
      <c r="T46" s="53"/>
      <c r="U46" s="61"/>
      <c r="V46" s="61"/>
      <c r="W46" s="53"/>
      <c r="X46" s="61"/>
      <c r="Y46" s="61"/>
      <c r="Z46" s="53"/>
      <c r="AA46" s="61"/>
      <c r="AB46" s="61"/>
      <c r="AC46" s="53"/>
      <c r="AD46" s="61"/>
      <c r="AE46" s="61"/>
      <c r="AF46" s="53"/>
      <c r="AG46" s="61"/>
      <c r="AH46" s="61"/>
      <c r="AI46" s="53"/>
    </row>
    <row r="47" spans="1:35" x14ac:dyDescent="0.2">
      <c r="A47" s="59"/>
      <c r="B47" s="59"/>
      <c r="C47" s="60"/>
      <c r="D47" s="61"/>
      <c r="E47" s="53"/>
      <c r="F47" s="61"/>
      <c r="G47" s="61"/>
      <c r="H47" s="53"/>
      <c r="I47" s="61"/>
      <c r="J47" s="61"/>
      <c r="K47" s="53"/>
      <c r="L47" s="61"/>
      <c r="M47" s="61"/>
      <c r="N47" s="53"/>
      <c r="O47" s="61"/>
      <c r="P47" s="61"/>
      <c r="Q47" s="53"/>
      <c r="R47" s="61"/>
      <c r="S47" s="61"/>
      <c r="T47" s="53"/>
      <c r="U47" s="61"/>
      <c r="V47" s="61"/>
      <c r="W47" s="53"/>
      <c r="X47" s="61"/>
      <c r="Y47" s="61"/>
      <c r="Z47" s="53"/>
      <c r="AA47" s="61"/>
      <c r="AB47" s="61"/>
      <c r="AC47" s="53"/>
      <c r="AD47" s="61"/>
      <c r="AE47" s="61"/>
      <c r="AF47" s="53"/>
      <c r="AG47" s="61"/>
      <c r="AH47" s="61"/>
      <c r="AI47" s="53"/>
    </row>
    <row r="48" spans="1:35" x14ac:dyDescent="0.2">
      <c r="A48" s="59"/>
      <c r="B48" s="59"/>
      <c r="C48" s="60"/>
      <c r="D48" s="61"/>
      <c r="E48" s="53"/>
      <c r="F48" s="61"/>
      <c r="G48" s="61"/>
      <c r="H48" s="53"/>
      <c r="I48" s="61"/>
      <c r="J48" s="61"/>
      <c r="K48" s="53"/>
      <c r="L48" s="61"/>
      <c r="M48" s="61"/>
      <c r="N48" s="53"/>
      <c r="O48" s="61"/>
      <c r="P48" s="61"/>
      <c r="Q48" s="53"/>
      <c r="R48" s="61"/>
      <c r="S48" s="61"/>
      <c r="T48" s="53"/>
      <c r="U48" s="61"/>
      <c r="V48" s="61"/>
      <c r="W48" s="53"/>
      <c r="X48" s="61"/>
      <c r="Y48" s="61"/>
      <c r="Z48" s="53"/>
      <c r="AA48" s="61"/>
      <c r="AB48" s="61"/>
      <c r="AC48" s="53"/>
      <c r="AD48" s="61"/>
      <c r="AE48" s="61"/>
      <c r="AF48" s="53"/>
      <c r="AG48" s="61"/>
      <c r="AH48" s="61"/>
      <c r="AI48" s="53"/>
    </row>
    <row r="49" spans="1:35" x14ac:dyDescent="0.2">
      <c r="A49" s="59"/>
      <c r="B49" s="59"/>
      <c r="C49" s="60"/>
      <c r="D49" s="61"/>
      <c r="E49" s="53"/>
      <c r="F49" s="61"/>
      <c r="G49" s="61"/>
      <c r="H49" s="53"/>
      <c r="I49" s="61"/>
      <c r="J49" s="61"/>
      <c r="K49" s="53"/>
      <c r="L49" s="61"/>
      <c r="M49" s="61"/>
      <c r="N49" s="53"/>
      <c r="O49" s="61"/>
      <c r="P49" s="61"/>
      <c r="Q49" s="53"/>
      <c r="R49" s="61"/>
      <c r="S49" s="61"/>
      <c r="T49" s="53"/>
      <c r="U49" s="61"/>
      <c r="V49" s="61"/>
      <c r="W49" s="53"/>
      <c r="X49" s="61"/>
      <c r="Y49" s="61"/>
      <c r="Z49" s="53"/>
      <c r="AA49" s="61"/>
      <c r="AB49" s="61"/>
      <c r="AC49" s="53"/>
      <c r="AD49" s="61"/>
      <c r="AE49" s="61"/>
      <c r="AF49" s="53"/>
      <c r="AG49" s="61"/>
      <c r="AH49" s="61"/>
      <c r="AI49" s="53"/>
    </row>
    <row r="50" spans="1:35" x14ac:dyDescent="0.2">
      <c r="A50" s="59"/>
      <c r="B50" s="59"/>
      <c r="C50" s="60"/>
      <c r="D50" s="61"/>
      <c r="E50" s="53"/>
      <c r="F50" s="61"/>
      <c r="G50" s="61"/>
      <c r="H50" s="53"/>
      <c r="I50" s="61"/>
      <c r="J50" s="61"/>
      <c r="K50" s="53"/>
      <c r="L50" s="61"/>
      <c r="M50" s="61"/>
      <c r="N50" s="53"/>
      <c r="O50" s="61"/>
      <c r="P50" s="61"/>
      <c r="Q50" s="53"/>
      <c r="R50" s="61"/>
      <c r="S50" s="61"/>
      <c r="T50" s="53"/>
      <c r="U50" s="61"/>
      <c r="V50" s="61"/>
      <c r="W50" s="53"/>
      <c r="X50" s="61"/>
      <c r="Y50" s="61"/>
      <c r="Z50" s="53"/>
      <c r="AA50" s="61"/>
      <c r="AB50" s="61"/>
      <c r="AC50" s="53"/>
      <c r="AD50" s="61"/>
      <c r="AE50" s="61"/>
      <c r="AF50" s="53"/>
      <c r="AG50" s="61"/>
      <c r="AH50" s="61"/>
      <c r="AI50" s="53"/>
    </row>
    <row r="51" spans="1:35" x14ac:dyDescent="0.2">
      <c r="A51" s="59"/>
      <c r="B51" s="59"/>
      <c r="C51" s="60"/>
      <c r="D51" s="61"/>
      <c r="E51" s="53"/>
      <c r="F51" s="61"/>
      <c r="G51" s="61"/>
      <c r="H51" s="53"/>
      <c r="I51" s="61"/>
      <c r="J51" s="61"/>
      <c r="K51" s="53"/>
      <c r="L51" s="61"/>
      <c r="M51" s="61"/>
      <c r="N51" s="53"/>
      <c r="O51" s="61"/>
      <c r="P51" s="61"/>
      <c r="Q51" s="53"/>
      <c r="R51" s="61"/>
      <c r="S51" s="61"/>
      <c r="T51" s="53"/>
      <c r="U51" s="61"/>
      <c r="V51" s="61"/>
      <c r="W51" s="53"/>
      <c r="X51" s="61"/>
      <c r="Y51" s="61"/>
      <c r="Z51" s="53"/>
      <c r="AA51" s="61"/>
      <c r="AB51" s="61"/>
      <c r="AC51" s="53"/>
      <c r="AD51" s="61"/>
      <c r="AE51" s="61"/>
      <c r="AF51" s="53"/>
      <c r="AG51" s="61"/>
      <c r="AH51" s="61"/>
      <c r="AI51" s="53"/>
    </row>
    <row r="52" spans="1:35" x14ac:dyDescent="0.2">
      <c r="A52" s="59"/>
      <c r="B52" s="59"/>
      <c r="C52" s="60"/>
      <c r="D52" s="61"/>
      <c r="E52" s="53"/>
      <c r="F52" s="61"/>
      <c r="G52" s="61"/>
      <c r="H52" s="53"/>
      <c r="I52" s="61"/>
      <c r="J52" s="61"/>
      <c r="K52" s="53"/>
      <c r="L52" s="61"/>
      <c r="M52" s="61"/>
      <c r="N52" s="53"/>
      <c r="O52" s="61"/>
      <c r="P52" s="61"/>
      <c r="Q52" s="53"/>
      <c r="R52" s="61"/>
      <c r="S52" s="61"/>
      <c r="T52" s="53"/>
      <c r="U52" s="61"/>
      <c r="V52" s="61"/>
      <c r="W52" s="53"/>
      <c r="X52" s="61"/>
      <c r="Y52" s="61"/>
      <c r="Z52" s="53"/>
      <c r="AA52" s="61"/>
      <c r="AB52" s="61"/>
      <c r="AC52" s="53"/>
      <c r="AD52" s="61"/>
      <c r="AE52" s="61"/>
      <c r="AF52" s="53"/>
      <c r="AG52" s="61"/>
      <c r="AH52" s="61"/>
      <c r="AI52" s="53"/>
    </row>
    <row r="53" spans="1:35" x14ac:dyDescent="0.2">
      <c r="A53" s="59"/>
      <c r="B53" s="59"/>
      <c r="C53" s="60"/>
      <c r="D53" s="61"/>
      <c r="E53" s="53"/>
      <c r="F53" s="61"/>
      <c r="G53" s="61"/>
      <c r="H53" s="53"/>
      <c r="I53" s="61"/>
      <c r="J53" s="61"/>
      <c r="K53" s="53"/>
      <c r="L53" s="61"/>
      <c r="M53" s="61"/>
      <c r="N53" s="53"/>
      <c r="O53" s="61"/>
      <c r="P53" s="61"/>
      <c r="Q53" s="53"/>
      <c r="R53" s="61"/>
      <c r="S53" s="61"/>
      <c r="T53" s="53"/>
      <c r="U53" s="61"/>
      <c r="V53" s="61"/>
      <c r="W53" s="53"/>
      <c r="X53" s="61"/>
      <c r="Y53" s="61"/>
      <c r="Z53" s="53"/>
      <c r="AA53" s="61"/>
      <c r="AB53" s="61"/>
      <c r="AC53" s="53"/>
      <c r="AD53" s="61"/>
      <c r="AE53" s="61"/>
      <c r="AF53" s="53"/>
      <c r="AG53" s="61"/>
      <c r="AH53" s="61"/>
      <c r="AI53" s="53"/>
    </row>
    <row r="54" spans="1:35" x14ac:dyDescent="0.2">
      <c r="A54" s="59"/>
      <c r="B54" s="59"/>
      <c r="C54" s="60"/>
      <c r="D54" s="61"/>
      <c r="E54" s="53"/>
      <c r="F54" s="61"/>
      <c r="G54" s="61"/>
      <c r="H54" s="53"/>
      <c r="I54" s="61"/>
      <c r="J54" s="61"/>
      <c r="K54" s="53"/>
      <c r="L54" s="61"/>
      <c r="M54" s="61"/>
      <c r="N54" s="53"/>
      <c r="O54" s="61"/>
      <c r="P54" s="61"/>
      <c r="Q54" s="53"/>
      <c r="R54" s="61"/>
      <c r="S54" s="61"/>
      <c r="T54" s="53"/>
      <c r="U54" s="61"/>
      <c r="V54" s="61"/>
      <c r="W54" s="53"/>
      <c r="X54" s="61"/>
      <c r="Y54" s="61"/>
      <c r="Z54" s="53"/>
      <c r="AA54" s="61"/>
      <c r="AB54" s="61"/>
      <c r="AC54" s="53"/>
      <c r="AD54" s="61"/>
      <c r="AE54" s="61"/>
      <c r="AF54" s="53"/>
      <c r="AG54" s="61"/>
      <c r="AH54" s="61"/>
      <c r="AI54" s="53"/>
    </row>
    <row r="55" spans="1:35" x14ac:dyDescent="0.2">
      <c r="A55" s="59"/>
      <c r="B55" s="59"/>
      <c r="C55" s="60"/>
      <c r="D55" s="61"/>
      <c r="E55" s="53"/>
      <c r="F55" s="61"/>
      <c r="G55" s="61"/>
      <c r="H55" s="53"/>
      <c r="I55" s="61"/>
      <c r="J55" s="61"/>
      <c r="K55" s="53"/>
      <c r="L55" s="61"/>
      <c r="M55" s="61"/>
      <c r="N55" s="53"/>
      <c r="O55" s="61"/>
      <c r="P55" s="61"/>
      <c r="Q55" s="53"/>
      <c r="R55" s="61"/>
      <c r="S55" s="61"/>
      <c r="T55" s="53"/>
      <c r="U55" s="61"/>
      <c r="V55" s="61"/>
      <c r="W55" s="53"/>
      <c r="X55" s="61"/>
      <c r="Y55" s="61"/>
      <c r="Z55" s="53"/>
      <c r="AA55" s="61"/>
      <c r="AB55" s="61"/>
      <c r="AC55" s="53"/>
      <c r="AD55" s="61"/>
      <c r="AE55" s="61"/>
      <c r="AF55" s="53"/>
      <c r="AG55" s="61"/>
      <c r="AH55" s="61"/>
      <c r="AI55" s="53"/>
    </row>
    <row r="56" spans="1:35" x14ac:dyDescent="0.2">
      <c r="A56" s="59"/>
      <c r="B56" s="59"/>
      <c r="C56" s="60"/>
      <c r="D56" s="61"/>
      <c r="E56" s="53"/>
      <c r="F56" s="61"/>
      <c r="G56" s="61"/>
      <c r="H56" s="53"/>
      <c r="I56" s="61"/>
      <c r="J56" s="61"/>
      <c r="K56" s="53"/>
      <c r="L56" s="61"/>
      <c r="M56" s="61"/>
      <c r="N56" s="53"/>
      <c r="O56" s="61"/>
      <c r="P56" s="61"/>
      <c r="Q56" s="53"/>
      <c r="R56" s="61"/>
      <c r="S56" s="61"/>
      <c r="T56" s="53"/>
      <c r="U56" s="61"/>
      <c r="V56" s="61"/>
      <c r="W56" s="53"/>
      <c r="X56" s="61"/>
      <c r="Y56" s="61"/>
      <c r="Z56" s="53"/>
      <c r="AA56" s="61"/>
      <c r="AB56" s="61"/>
      <c r="AC56" s="53"/>
      <c r="AD56" s="61"/>
      <c r="AE56" s="61"/>
      <c r="AF56" s="53"/>
      <c r="AG56" s="61"/>
      <c r="AH56" s="61"/>
      <c r="AI56" s="53"/>
    </row>
    <row r="57" spans="1:35" x14ac:dyDescent="0.2">
      <c r="A57" s="59"/>
      <c r="B57" s="59"/>
      <c r="C57" s="60"/>
      <c r="D57" s="61"/>
      <c r="E57" s="53"/>
      <c r="F57" s="61"/>
      <c r="G57" s="61"/>
      <c r="H57" s="53"/>
      <c r="I57" s="61"/>
      <c r="J57" s="61"/>
      <c r="K57" s="53"/>
      <c r="L57" s="61"/>
      <c r="M57" s="61"/>
      <c r="N57" s="53"/>
      <c r="O57" s="61"/>
      <c r="P57" s="61"/>
      <c r="Q57" s="53"/>
      <c r="R57" s="61"/>
      <c r="S57" s="61"/>
      <c r="T57" s="53"/>
      <c r="U57" s="61"/>
      <c r="V57" s="61"/>
      <c r="W57" s="53"/>
      <c r="X57" s="61"/>
      <c r="Y57" s="61"/>
      <c r="Z57" s="53"/>
      <c r="AA57" s="61"/>
      <c r="AB57" s="61"/>
      <c r="AC57" s="53"/>
      <c r="AD57" s="61"/>
      <c r="AE57" s="61"/>
      <c r="AF57" s="53"/>
      <c r="AG57" s="61"/>
      <c r="AH57" s="61"/>
      <c r="AI57" s="53"/>
    </row>
    <row r="58" spans="1:35" x14ac:dyDescent="0.2">
      <c r="A58" s="59"/>
      <c r="B58" s="59"/>
      <c r="C58" s="60"/>
      <c r="D58" s="61"/>
      <c r="E58" s="53"/>
      <c r="F58" s="61"/>
      <c r="G58" s="61"/>
      <c r="H58" s="53"/>
      <c r="I58" s="61"/>
      <c r="J58" s="61"/>
      <c r="K58" s="53"/>
      <c r="L58" s="61"/>
      <c r="M58" s="61"/>
      <c r="N58" s="53"/>
      <c r="O58" s="61"/>
      <c r="P58" s="61"/>
      <c r="Q58" s="53"/>
      <c r="R58" s="61"/>
      <c r="S58" s="61"/>
      <c r="T58" s="53"/>
      <c r="U58" s="61"/>
      <c r="V58" s="61"/>
      <c r="W58" s="53"/>
      <c r="X58" s="61"/>
      <c r="Y58" s="61"/>
      <c r="Z58" s="53"/>
      <c r="AA58" s="61"/>
      <c r="AB58" s="61"/>
      <c r="AC58" s="53"/>
      <c r="AD58" s="61"/>
      <c r="AE58" s="61"/>
      <c r="AF58" s="53"/>
      <c r="AG58" s="61"/>
      <c r="AH58" s="61"/>
      <c r="AI58" s="53"/>
    </row>
    <row r="59" spans="1:35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53"/>
      <c r="AD59" s="61"/>
      <c r="AE59" s="61"/>
      <c r="AF59" s="53"/>
      <c r="AG59" s="61"/>
      <c r="AH59" s="61"/>
      <c r="AI59" s="53"/>
    </row>
    <row r="60" spans="1:35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53"/>
      <c r="AD60" s="61"/>
      <c r="AE60" s="61"/>
      <c r="AF60" s="53"/>
      <c r="AG60" s="61"/>
      <c r="AH60" s="61"/>
      <c r="AI60" s="53"/>
    </row>
    <row r="62" spans="1:35" x14ac:dyDescent="0.2">
      <c r="B62" s="10"/>
      <c r="C62" s="17"/>
      <c r="D62" s="11"/>
      <c r="E62" s="10"/>
      <c r="F62" s="10"/>
      <c r="G62" s="11"/>
    </row>
    <row r="63" spans="1:35" x14ac:dyDescent="0.2">
      <c r="D63" s="11"/>
      <c r="E63" s="10"/>
      <c r="F63" s="10"/>
      <c r="G63" s="11"/>
      <c r="R63"/>
    </row>
    <row r="64" spans="1:35" x14ac:dyDescent="0.2">
      <c r="C64" t="s">
        <v>21</v>
      </c>
      <c r="R64" t="s">
        <v>21</v>
      </c>
    </row>
    <row r="65" spans="1:35" x14ac:dyDescent="0.2">
      <c r="C65" t="s">
        <v>23</v>
      </c>
      <c r="R65" t="s">
        <v>23</v>
      </c>
      <c r="T65"/>
      <c r="U65"/>
      <c r="Z65" s="2"/>
      <c r="AA65" s="2"/>
      <c r="AB65" s="1"/>
      <c r="AC65" s="2"/>
      <c r="AD65" s="2"/>
      <c r="AE65" s="1"/>
      <c r="AF65" s="2"/>
      <c r="AG65" s="2"/>
      <c r="AI65" s="2"/>
    </row>
    <row r="66" spans="1:35" s="1" customFormat="1" x14ac:dyDescent="0.2">
      <c r="A66"/>
      <c r="B66"/>
      <c r="C66"/>
      <c r="E66"/>
      <c r="F66"/>
      <c r="H66"/>
      <c r="I66"/>
      <c r="K66" s="2"/>
      <c r="L66" s="2"/>
      <c r="N66" s="2"/>
      <c r="O66" s="2"/>
      <c r="Q66" s="2"/>
      <c r="R66"/>
      <c r="T66" s="2"/>
      <c r="U66" s="2"/>
      <c r="W66"/>
      <c r="X66"/>
      <c r="Z66"/>
      <c r="AA66"/>
      <c r="AB66"/>
      <c r="AC66" s="3"/>
      <c r="AD66"/>
      <c r="AE66"/>
      <c r="AF66" s="3"/>
      <c r="AG66" s="3"/>
      <c r="AI66"/>
    </row>
    <row r="67" spans="1:35" s="1" customFormat="1" x14ac:dyDescent="0.2">
      <c r="A67"/>
      <c r="B67"/>
      <c r="C67" t="s">
        <v>22</v>
      </c>
      <c r="E67"/>
      <c r="F67"/>
      <c r="H67"/>
      <c r="I67"/>
      <c r="K67" s="2"/>
      <c r="L67" s="2"/>
      <c r="N67" s="2"/>
      <c r="O67" s="2"/>
      <c r="Q67" s="2"/>
      <c r="R67" t="s">
        <v>22</v>
      </c>
      <c r="T67" s="2"/>
      <c r="U67" s="2"/>
      <c r="W67"/>
      <c r="X67"/>
      <c r="Z67"/>
      <c r="AA67"/>
      <c r="AB67"/>
      <c r="AC67" s="3"/>
      <c r="AD67"/>
      <c r="AE67"/>
      <c r="AF67" s="3"/>
      <c r="AG67" s="3"/>
      <c r="AI67"/>
    </row>
  </sheetData>
  <mergeCells count="26"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  <mergeCell ref="AG5:AI5"/>
    <mergeCell ref="X4:Z4"/>
    <mergeCell ref="AB4:AC4"/>
    <mergeCell ref="AD4:AF4"/>
    <mergeCell ref="AH4:AI4"/>
    <mergeCell ref="R5:T5"/>
    <mergeCell ref="U5:W5"/>
    <mergeCell ref="X5:Z5"/>
    <mergeCell ref="AA5:AC5"/>
    <mergeCell ref="AD5:AF5"/>
  </mergeCells>
  <pageMargins left="0.25" right="0.25" top="0.75" bottom="0.75" header="0.3" footer="0.3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9"/>
  <sheetViews>
    <sheetView workbookViewId="0">
      <selection sqref="A1:B1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35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56" si="0">A10+7</f>
        <v>42725</v>
      </c>
      <c r="B9" s="9">
        <f t="shared" ref="B9:B56" si="1">A9+6</f>
        <v>42731</v>
      </c>
      <c r="C9" s="22">
        <v>4.62</v>
      </c>
      <c r="D9" s="23">
        <v>4.68</v>
      </c>
      <c r="E9" s="24">
        <f>IF(MIN(C9,D9)&lt;'2020'!C$5,'2020'!C$5-MIN(C9,D9),0)</f>
        <v>0</v>
      </c>
      <c r="F9" s="25">
        <v>4.3899999999999997</v>
      </c>
      <c r="G9" s="23">
        <v>4.41</v>
      </c>
      <c r="H9" s="24">
        <f>IF(MIN(F9,G9)&lt;'2020'!F$5,'2020'!F$5-MIN(F9,G9),0)</f>
        <v>0</v>
      </c>
      <c r="I9" s="26">
        <v>4.0599999999999996</v>
      </c>
      <c r="J9" s="23">
        <v>4.0599999999999996</v>
      </c>
      <c r="K9" s="27">
        <f>IF(MIN(I9,J9)&lt;'2020'!I$5,'2020'!I$5-MIN(I9,J9),0)</f>
        <v>0</v>
      </c>
      <c r="L9" s="28">
        <v>3.82</v>
      </c>
      <c r="M9" s="23">
        <v>3.81</v>
      </c>
      <c r="N9" s="24">
        <f>IF(MIN(L9,M9)&lt;'2020'!L$5,'2020'!L$5-MIN(L9,M9),0)</f>
        <v>0</v>
      </c>
      <c r="O9" s="25">
        <v>3.69</v>
      </c>
      <c r="P9" s="23">
        <v>3.65</v>
      </c>
      <c r="Q9" s="29">
        <f>IF(MIN(O9,P9)&lt;'2020'!O$5,'2020'!O$5-MIN(O9,P9),0)</f>
        <v>0</v>
      </c>
      <c r="R9" s="25">
        <v>3.19</v>
      </c>
      <c r="S9" s="23">
        <v>3.13</v>
      </c>
      <c r="T9" s="24">
        <f>IF(MIN(R9,S9)&lt;'2020'!R$5,'2020'!R$5-MIN(R9,S9),0)</f>
        <v>0</v>
      </c>
      <c r="U9" s="25">
        <v>1.78</v>
      </c>
      <c r="V9" s="23">
        <v>1.73</v>
      </c>
      <c r="W9" s="24">
        <f>IF(MIN(U9,V9)&lt;'2020'!U$5,'2020'!U$5-MIN(U9,V9),0)</f>
        <v>5.0000000000000044E-2</v>
      </c>
      <c r="X9" s="25">
        <v>1.3</v>
      </c>
      <c r="Y9" s="23">
        <v>1.34</v>
      </c>
      <c r="Z9" s="24">
        <f>IF(MIN(X9,Y9)&lt;'2020'!X$5,'2020'!X$5-MIN(X9,Y9),0)</f>
        <v>7.9999999999999849E-2</v>
      </c>
      <c r="AA9" s="25">
        <v>0.56000000000000005</v>
      </c>
      <c r="AB9" s="23">
        <v>0.55000000000000004</v>
      </c>
      <c r="AC9" s="31">
        <f>IF(MIN(AA9,AB9)&lt;'2020'!AA$5,'2020'!AA$5-MIN(AA9,AB9),0)</f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f t="shared" si="0"/>
        <v>42718</v>
      </c>
      <c r="B10" s="9">
        <f t="shared" si="1"/>
        <v>42724</v>
      </c>
      <c r="C10" s="22">
        <v>4.58</v>
      </c>
      <c r="D10" s="23">
        <v>4.6900000000000004</v>
      </c>
      <c r="E10" s="24">
        <f>IF(MIN(C10,D10)&lt;'2020'!C$5,'2020'!C$5-MIN(C10,D10),0)</f>
        <v>0</v>
      </c>
      <c r="F10" s="25">
        <v>4.3600000000000003</v>
      </c>
      <c r="G10" s="23">
        <v>4.42</v>
      </c>
      <c r="H10" s="24">
        <f>IF(MIN(F10,G10)&lt;'2020'!F$5,'2020'!F$5-MIN(F10,G10),0)</f>
        <v>0</v>
      </c>
      <c r="I10" s="26">
        <v>4.05</v>
      </c>
      <c r="J10" s="23">
        <v>4.0599999999999996</v>
      </c>
      <c r="K10" s="27">
        <f>IF(MIN(I10,J10)&lt;'2020'!I$5,'2020'!I$5-MIN(I10,J10),0)</f>
        <v>0</v>
      </c>
      <c r="L10" s="28">
        <v>3.83</v>
      </c>
      <c r="M10" s="23">
        <v>3.81</v>
      </c>
      <c r="N10" s="24">
        <f>IF(MIN(L10,M10)&lt;'2020'!L$5,'2020'!L$5-MIN(L10,M10),0)</f>
        <v>0</v>
      </c>
      <c r="O10" s="25">
        <v>3.71</v>
      </c>
      <c r="P10" s="23">
        <v>3.69</v>
      </c>
      <c r="Q10" s="29">
        <f>IF(MIN(O10,P10)&lt;'2020'!O$5,'2020'!O$5-MIN(O10,P10),0)</f>
        <v>0</v>
      </c>
      <c r="R10" s="25">
        <v>3.21</v>
      </c>
      <c r="S10" s="23">
        <v>3.2</v>
      </c>
      <c r="T10" s="24">
        <f>IF(MIN(R10,S10)&lt;'2020'!R$5,'2020'!R$5-MIN(R10,S10),0)</f>
        <v>0</v>
      </c>
      <c r="U10" s="25">
        <v>1.81</v>
      </c>
      <c r="V10" s="23">
        <v>1.78</v>
      </c>
      <c r="W10" s="24">
        <f>IF(MIN(U10,V10)&lt;'2020'!U$5,'2020'!U$5-MIN(U10,V10),0)</f>
        <v>0</v>
      </c>
      <c r="X10" s="25">
        <v>1.28</v>
      </c>
      <c r="Y10" s="23">
        <v>1.36</v>
      </c>
      <c r="Z10" s="24">
        <f>IF(MIN(X10,Y10)&lt;'2020'!X$5,'2020'!X$5-MIN(X10,Y10),0)</f>
        <v>9.9999999999999867E-2</v>
      </c>
      <c r="AA10" s="25">
        <v>0.56000000000000005</v>
      </c>
      <c r="AB10" s="23">
        <v>0.55000000000000004</v>
      </c>
      <c r="AC10" s="31">
        <f>IF(MIN(AA10,AB10)&lt;'2020'!AA$5,'2020'!AA$5-MIN(AA10,AB10),0)</f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f t="shared" si="0"/>
        <v>42711</v>
      </c>
      <c r="B11" s="9">
        <f t="shared" si="1"/>
        <v>42717</v>
      </c>
      <c r="C11" s="22">
        <v>4.53</v>
      </c>
      <c r="D11" s="23">
        <v>4.75</v>
      </c>
      <c r="E11" s="24">
        <f>IF(MIN(C11,D11)&lt;'2020'!C$5,'2020'!C$5-MIN(C11,D11),0)</f>
        <v>0</v>
      </c>
      <c r="F11" s="25">
        <v>4.33</v>
      </c>
      <c r="G11" s="23">
        <v>4.46</v>
      </c>
      <c r="H11" s="24">
        <f>IF(MIN(F11,G11)&lt;'2020'!F$5,'2020'!F$5-MIN(F11,G11),0)</f>
        <v>0</v>
      </c>
      <c r="I11" s="26">
        <v>4.0199999999999996</v>
      </c>
      <c r="J11" s="23">
        <v>4.13</v>
      </c>
      <c r="K11" s="27">
        <f>IF(MIN(I11,J11)&lt;'2020'!I$5,'2020'!I$5-MIN(I11,J11),0)</f>
        <v>0</v>
      </c>
      <c r="L11" s="28">
        <v>3.82</v>
      </c>
      <c r="M11" s="23">
        <v>3.88</v>
      </c>
      <c r="N11" s="24">
        <f>IF(MIN(L11,M11)&lt;'2020'!L$5,'2020'!L$5-MIN(L11,M11),0)</f>
        <v>0</v>
      </c>
      <c r="O11" s="25">
        <v>3.73</v>
      </c>
      <c r="P11" s="23">
        <v>3.71</v>
      </c>
      <c r="Q11" s="29">
        <f>IF(MIN(O11,P11)&lt;'2020'!O$5,'2020'!O$5-MIN(O11,P11),0)</f>
        <v>0</v>
      </c>
      <c r="R11" s="25">
        <v>3.26</v>
      </c>
      <c r="S11" s="23">
        <v>3.17</v>
      </c>
      <c r="T11" s="24">
        <f>IF(MIN(R11,S11)&lt;'2020'!R$5,'2020'!R$5-MIN(R11,S11),0)</f>
        <v>0</v>
      </c>
      <c r="U11" s="25">
        <v>1.85</v>
      </c>
      <c r="V11" s="23">
        <v>1.77</v>
      </c>
      <c r="W11" s="24">
        <f>IF(MIN(U11,V11)&lt;'2020'!U$5,'2020'!U$5-MIN(U11,V11),0)</f>
        <v>1.0000000000000009E-2</v>
      </c>
      <c r="X11" s="25">
        <v>1.28</v>
      </c>
      <c r="Y11" s="23">
        <v>1.3</v>
      </c>
      <c r="Z11" s="24">
        <f>IF(MIN(X11,Y11)&lt;'2020'!X$5,'2020'!X$5-MIN(X11,Y11),0)</f>
        <v>9.9999999999999867E-2</v>
      </c>
      <c r="AA11" s="25">
        <v>0.56000000000000005</v>
      </c>
      <c r="AB11" s="23">
        <v>0.56000000000000005</v>
      </c>
      <c r="AC11" s="31">
        <f>IF(MIN(AA11,AB11)&lt;'2020'!AA$5,'2020'!AA$5-MIN(AA11,AB11),0)</f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f t="shared" si="0"/>
        <v>42704</v>
      </c>
      <c r="B12" s="9">
        <f t="shared" si="1"/>
        <v>42710</v>
      </c>
      <c r="C12" s="22">
        <v>4.53</v>
      </c>
      <c r="D12" s="23">
        <v>4.5999999999999996</v>
      </c>
      <c r="E12" s="24">
        <f>IF(MIN(C12,D12)&lt;'2020'!C$5,'2020'!C$5-MIN(C12,D12),0)</f>
        <v>0</v>
      </c>
      <c r="F12" s="25">
        <v>4.33</v>
      </c>
      <c r="G12" s="23">
        <v>4.3899999999999997</v>
      </c>
      <c r="H12" s="24">
        <f>IF(MIN(F12,G12)&lt;'2020'!F$5,'2020'!F$5-MIN(F12,G12),0)</f>
        <v>0</v>
      </c>
      <c r="I12" s="26">
        <v>4.03</v>
      </c>
      <c r="J12" s="23">
        <v>4.08</v>
      </c>
      <c r="K12" s="27">
        <f>IF(MIN(I12,J12)&lt;'2020'!I$5,'2020'!I$5-MIN(I12,J12),0)</f>
        <v>0</v>
      </c>
      <c r="L12" s="28">
        <v>3.84</v>
      </c>
      <c r="M12" s="23">
        <v>3.84</v>
      </c>
      <c r="N12" s="24">
        <f>IF(MIN(L12,M12)&lt;'2020'!L$5,'2020'!L$5-MIN(L12,M12),0)</f>
        <v>0</v>
      </c>
      <c r="O12" s="25">
        <v>3.76</v>
      </c>
      <c r="P12" s="23">
        <v>3.69</v>
      </c>
      <c r="Q12" s="29">
        <f>IF(MIN(O12,P12)&lt;'2020'!O$5,'2020'!O$5-MIN(O12,P12),0)</f>
        <v>0</v>
      </c>
      <c r="R12" s="25">
        <v>3.31</v>
      </c>
      <c r="S12" s="23">
        <v>3.14</v>
      </c>
      <c r="T12" s="24">
        <f>IF(MIN(R12,S12)&lt;'2020'!R$5,'2020'!R$5-MIN(R12,S12),0)</f>
        <v>0</v>
      </c>
      <c r="U12" s="25">
        <v>1.9</v>
      </c>
      <c r="V12" s="23">
        <v>1.76</v>
      </c>
      <c r="W12" s="24">
        <f>IF(MIN(U12,V12)&lt;'2020'!U$5,'2020'!U$5-MIN(U12,V12),0)</f>
        <v>2.0000000000000018E-2</v>
      </c>
      <c r="X12" s="25">
        <v>1.31</v>
      </c>
      <c r="Y12" s="23">
        <v>1.27</v>
      </c>
      <c r="Z12" s="24">
        <f>IF(MIN(X12,Y12)&lt;'2020'!X$5,'2020'!X$5-MIN(X12,Y12),0)</f>
        <v>0.10999999999999988</v>
      </c>
      <c r="AA12" s="25">
        <v>0.56000000000000005</v>
      </c>
      <c r="AB12" s="23">
        <v>0.56000000000000005</v>
      </c>
      <c r="AC12" s="31">
        <f>IF(MIN(AA12,AB12)&lt;'2020'!AA$5,'2020'!AA$5-MIN(AA12,AB12),0)</f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f t="shared" si="0"/>
        <v>42697</v>
      </c>
      <c r="B13" s="9">
        <f t="shared" si="1"/>
        <v>42703</v>
      </c>
      <c r="C13" s="22">
        <v>4.55</v>
      </c>
      <c r="D13" s="23">
        <v>4.4800000000000004</v>
      </c>
      <c r="E13" s="24">
        <f>IF(MIN(C13,D13)&lt;'2020'!C$5,'2020'!C$5-MIN(C13,D13),0)</f>
        <v>0</v>
      </c>
      <c r="F13" s="25">
        <v>4.3499999999999996</v>
      </c>
      <c r="G13" s="23">
        <v>4.3099999999999996</v>
      </c>
      <c r="H13" s="24">
        <f>IF(MIN(F13,G13)&lt;'2020'!F$5,'2020'!F$5-MIN(F13,G13),0)</f>
        <v>0</v>
      </c>
      <c r="I13" s="26">
        <v>4.05</v>
      </c>
      <c r="J13" s="23">
        <v>3.99</v>
      </c>
      <c r="K13" s="27">
        <f>IF(MIN(I13,J13)&lt;'2020'!I$5,'2020'!I$5-MIN(I13,J13),0)</f>
        <v>0</v>
      </c>
      <c r="L13" s="28">
        <v>3.88</v>
      </c>
      <c r="M13" s="23">
        <v>3.77</v>
      </c>
      <c r="N13" s="24">
        <f>IF(MIN(L13,M13)&lt;'2020'!L$5,'2020'!L$5-MIN(L13,M13),0)</f>
        <v>0</v>
      </c>
      <c r="O13" s="25">
        <v>3.79</v>
      </c>
      <c r="P13" s="23">
        <v>3.67</v>
      </c>
      <c r="Q13" s="29">
        <f>IF(MIN(O13,P13)&lt;'2020'!O$5,'2020'!O$5-MIN(O13,P13),0)</f>
        <v>0</v>
      </c>
      <c r="R13" s="25">
        <v>3.36</v>
      </c>
      <c r="S13" s="23">
        <v>3.2</v>
      </c>
      <c r="T13" s="24">
        <f>IF(MIN(R13,S13)&lt;'2020'!R$5,'2020'!R$5-MIN(R13,S13),0)</f>
        <v>0</v>
      </c>
      <c r="U13" s="25">
        <v>1.96</v>
      </c>
      <c r="V13" s="23">
        <v>1.8</v>
      </c>
      <c r="W13" s="24">
        <f>IF(MIN(U13,V13)&lt;'2020'!U$5,'2020'!U$5-MIN(U13,V13),0)</f>
        <v>0</v>
      </c>
      <c r="X13" s="25">
        <v>1.34</v>
      </c>
      <c r="Y13" s="23">
        <v>1.26</v>
      </c>
      <c r="Z13" s="24">
        <f>IF(MIN(X13,Y13)&lt;'2020'!X$5,'2020'!X$5-MIN(X13,Y13),0)</f>
        <v>0.11999999999999988</v>
      </c>
      <c r="AA13" s="25">
        <v>0.56000000000000005</v>
      </c>
      <c r="AB13" s="23">
        <v>0.56000000000000005</v>
      </c>
      <c r="AC13" s="31">
        <f>IF(MIN(AA13,AB13)&lt;'2020'!AA$5,'2020'!AA$5-MIN(AA13,AB13),0)</f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f t="shared" si="0"/>
        <v>42690</v>
      </c>
      <c r="B14" s="9">
        <f t="shared" si="1"/>
        <v>42696</v>
      </c>
      <c r="C14" s="22">
        <v>4.54</v>
      </c>
      <c r="D14" s="23">
        <v>4.51</v>
      </c>
      <c r="E14" s="24">
        <f>IF(MIN(C14,D14)&lt;'2020'!C$5,'2020'!C$5-MIN(C14,D14),0)</f>
        <v>0</v>
      </c>
      <c r="F14" s="25">
        <v>4.3499999999999996</v>
      </c>
      <c r="G14" s="23">
        <v>4.3</v>
      </c>
      <c r="H14" s="24">
        <f>IF(MIN(F14,G14)&lt;'2020'!F$5,'2020'!F$5-MIN(F14,G14),0)</f>
        <v>0</v>
      </c>
      <c r="I14" s="26">
        <v>4.05</v>
      </c>
      <c r="J14" s="23">
        <v>3.99</v>
      </c>
      <c r="K14" s="27">
        <f>IF(MIN(I14,J14)&lt;'2020'!I$5,'2020'!I$5-MIN(I14,J14),0)</f>
        <v>0</v>
      </c>
      <c r="L14" s="28">
        <v>3.88</v>
      </c>
      <c r="M14" s="23">
        <v>3.82</v>
      </c>
      <c r="N14" s="24">
        <f>IF(MIN(L14,M14)&lt;'2020'!L$5,'2020'!L$5-MIN(L14,M14),0)</f>
        <v>0</v>
      </c>
      <c r="O14" s="25">
        <v>3.8</v>
      </c>
      <c r="P14" s="23">
        <v>3.75</v>
      </c>
      <c r="Q14" s="29">
        <f>IF(MIN(O14,P14)&lt;'2020'!O$5,'2020'!O$5-MIN(O14,P14),0)</f>
        <v>0</v>
      </c>
      <c r="R14" s="25">
        <v>3.37</v>
      </c>
      <c r="S14" s="23">
        <v>3.3</v>
      </c>
      <c r="T14" s="24">
        <f>IF(MIN(R14,S14)&lt;'2020'!R$5,'2020'!R$5-MIN(R14,S14),0)</f>
        <v>0</v>
      </c>
      <c r="U14" s="25">
        <v>2</v>
      </c>
      <c r="V14" s="23">
        <v>1.87</v>
      </c>
      <c r="W14" s="24">
        <f>IF(MIN(U14,V14)&lt;'2020'!U$5,'2020'!U$5-MIN(U14,V14),0)</f>
        <v>0</v>
      </c>
      <c r="X14" s="25">
        <v>1.36</v>
      </c>
      <c r="Y14" s="23">
        <v>1.27</v>
      </c>
      <c r="Z14" s="24">
        <f>IF(MIN(X14,Y14)&lt;'2020'!X$5,'2020'!X$5-MIN(X14,Y14),0)</f>
        <v>0.10999999999999988</v>
      </c>
      <c r="AA14" s="25">
        <v>0.56000000000000005</v>
      </c>
      <c r="AB14" s="23">
        <v>0.56000000000000005</v>
      </c>
      <c r="AC14" s="31">
        <f>IF(MIN(AA14,AB14)&lt;'2020'!AA$5,'2020'!AA$5-MIN(AA14,AB14),0)</f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f t="shared" si="0"/>
        <v>42683</v>
      </c>
      <c r="B15" s="9">
        <f t="shared" si="1"/>
        <v>42689</v>
      </c>
      <c r="C15" s="22">
        <v>4.5199999999999996</v>
      </c>
      <c r="D15" s="23">
        <v>4.53</v>
      </c>
      <c r="E15" s="24">
        <f>IF(MIN(C15,D15)&lt;'2020'!C$5,'2020'!C$5-MIN(C15,D15),0)</f>
        <v>0</v>
      </c>
      <c r="F15" s="25">
        <v>4.34</v>
      </c>
      <c r="G15" s="23">
        <v>4.32</v>
      </c>
      <c r="H15" s="24">
        <f>IF(MIN(F15,G15)&lt;'2020'!F$5,'2020'!F$5-MIN(F15,G15),0)</f>
        <v>0</v>
      </c>
      <c r="I15" s="26">
        <v>4.03</v>
      </c>
      <c r="J15" s="23">
        <v>4.0199999999999996</v>
      </c>
      <c r="K15" s="27">
        <f>IF(MIN(I15,J15)&lt;'2020'!I$5,'2020'!I$5-MIN(I15,J15),0)</f>
        <v>0</v>
      </c>
      <c r="L15" s="28">
        <v>3.88</v>
      </c>
      <c r="M15" s="23">
        <v>3.83</v>
      </c>
      <c r="N15" s="24">
        <f>IF(MIN(L15,M15)&lt;'2020'!L$5,'2020'!L$5-MIN(L15,M15),0)</f>
        <v>0</v>
      </c>
      <c r="O15" s="25">
        <v>3.8</v>
      </c>
      <c r="P15" s="23">
        <v>3.8</v>
      </c>
      <c r="Q15" s="29">
        <f>IF(MIN(O15,P15)&lt;'2020'!O$5,'2020'!O$5-MIN(O15,P15),0)</f>
        <v>0</v>
      </c>
      <c r="R15" s="25">
        <v>3.39</v>
      </c>
      <c r="S15" s="23">
        <v>3.35</v>
      </c>
      <c r="T15" s="24">
        <f>IF(MIN(R15,S15)&lt;'2020'!R$5,'2020'!R$5-MIN(R15,S15),0)</f>
        <v>0</v>
      </c>
      <c r="U15" s="25">
        <v>2.04</v>
      </c>
      <c r="V15" s="23">
        <v>1.91</v>
      </c>
      <c r="W15" s="24">
        <f>IF(MIN(U15,V15)&lt;'2020'!U$5,'2020'!U$5-MIN(U15,V15),0)</f>
        <v>0</v>
      </c>
      <c r="X15" s="25">
        <v>1.38</v>
      </c>
      <c r="Y15" s="23">
        <v>1.31</v>
      </c>
      <c r="Z15" s="24">
        <f>IF(MIN(X15,Y15)&lt;'2020'!X$5,'2020'!X$5-MIN(X15,Y15),0)</f>
        <v>6.999999999999984E-2</v>
      </c>
      <c r="AA15" s="25">
        <v>0.56000000000000005</v>
      </c>
      <c r="AB15" s="23">
        <v>0.56000000000000005</v>
      </c>
      <c r="AC15" s="31">
        <f>IF(MIN(AA15,AB15)&lt;'2020'!AA$5,'2020'!AA$5-MIN(AA15,AB15),0)</f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f t="shared" si="0"/>
        <v>42676</v>
      </c>
      <c r="B16" s="9">
        <f t="shared" si="1"/>
        <v>42682</v>
      </c>
      <c r="C16" s="22">
        <v>4.4800000000000004</v>
      </c>
      <c r="D16" s="23">
        <v>4.58</v>
      </c>
      <c r="E16" s="24">
        <f>IF(MIN(C16,D16)&lt;'2020'!C$5,'2020'!C$5-MIN(C16,D16),0)</f>
        <v>0</v>
      </c>
      <c r="F16" s="25">
        <v>4.3</v>
      </c>
      <c r="G16" s="23">
        <v>4.38</v>
      </c>
      <c r="H16" s="24">
        <f>IF(MIN(F16,G16)&lt;'2020'!F$5,'2020'!F$5-MIN(F16,G16),0)</f>
        <v>0</v>
      </c>
      <c r="I16" s="26">
        <v>4</v>
      </c>
      <c r="J16" s="23">
        <v>4.09</v>
      </c>
      <c r="K16" s="27">
        <f>IF(MIN(I16,J16)&lt;'2020'!I$5,'2020'!I$5-MIN(I16,J16),0)</f>
        <v>0</v>
      </c>
      <c r="L16" s="28">
        <v>3.88</v>
      </c>
      <c r="M16" s="23">
        <v>3.92</v>
      </c>
      <c r="N16" s="24">
        <f>IF(MIN(L16,M16)&lt;'2020'!L$5,'2020'!L$5-MIN(L16,M16),0)</f>
        <v>0</v>
      </c>
      <c r="O16" s="25">
        <v>3.8</v>
      </c>
      <c r="P16" s="23">
        <v>3.82</v>
      </c>
      <c r="Q16" s="29">
        <f>IF(MIN(O16,P16)&lt;'2020'!O$5,'2020'!O$5-MIN(O16,P16),0)</f>
        <v>0</v>
      </c>
      <c r="R16" s="25">
        <v>3.42</v>
      </c>
      <c r="S16" s="23">
        <v>3.37</v>
      </c>
      <c r="T16" s="24">
        <f>IF(MIN(R16,S16)&lt;'2020'!R$5,'2020'!R$5-MIN(R16,S16),0)</f>
        <v>0</v>
      </c>
      <c r="U16" s="25">
        <v>2.0699999999999998</v>
      </c>
      <c r="V16" s="23">
        <v>2</v>
      </c>
      <c r="W16" s="24">
        <f>IF(MIN(U16,V16)&lt;'2020'!U$5,'2020'!U$5-MIN(U16,V16),0)</f>
        <v>0</v>
      </c>
      <c r="X16" s="25">
        <v>1.39</v>
      </c>
      <c r="Y16" s="23">
        <v>1.36</v>
      </c>
      <c r="Z16" s="24">
        <f>IF(MIN(X16,Y16)&lt;'2020'!X$5,'2020'!X$5-MIN(X16,Y16),0)</f>
        <v>1.9999999999999796E-2</v>
      </c>
      <c r="AA16" s="25">
        <v>0.56000000000000005</v>
      </c>
      <c r="AB16" s="23">
        <v>0.56000000000000005</v>
      </c>
      <c r="AC16" s="31">
        <f>IF(MIN(AA16,AB16)&lt;'2020'!AA$5,'2020'!AA$5-MIN(AA16,AB16),0)</f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f t="shared" si="0"/>
        <v>42669</v>
      </c>
      <c r="B17" s="9">
        <f t="shared" si="1"/>
        <v>42675</v>
      </c>
      <c r="C17" s="22">
        <v>4.42</v>
      </c>
      <c r="D17" s="23">
        <v>4.5999999999999996</v>
      </c>
      <c r="E17" s="24">
        <f>IF(MIN(C17,D17)&lt;'2020'!C$5,'2020'!C$5-MIN(C17,D17),0)</f>
        <v>0</v>
      </c>
      <c r="F17" s="25">
        <v>4.24</v>
      </c>
      <c r="G17" s="23">
        <v>4.42</v>
      </c>
      <c r="H17" s="24">
        <f>IF(MIN(F17,G17)&lt;'2020'!F$5,'2020'!F$5-MIN(F17,G17),0)</f>
        <v>0</v>
      </c>
      <c r="I17" s="26">
        <v>3.96</v>
      </c>
      <c r="J17" s="23">
        <v>4.1100000000000003</v>
      </c>
      <c r="K17" s="27">
        <f>IF(MIN(I17,J17)&lt;'2020'!I$5,'2020'!I$5-MIN(I17,J17),0)</f>
        <v>0</v>
      </c>
      <c r="L17" s="28">
        <v>3.87</v>
      </c>
      <c r="M17" s="23">
        <v>3.95</v>
      </c>
      <c r="N17" s="24">
        <f>IF(MIN(L17,M17)&lt;'2020'!L$5,'2020'!L$5-MIN(L17,M17),0)</f>
        <v>0</v>
      </c>
      <c r="O17" s="25">
        <v>3.81</v>
      </c>
      <c r="P17" s="23">
        <v>3.82</v>
      </c>
      <c r="Q17" s="29">
        <f>IF(MIN(O17,P17)&lt;'2020'!O$5,'2020'!O$5-MIN(O17,P17),0)</f>
        <v>0</v>
      </c>
      <c r="R17" s="25">
        <v>3.43</v>
      </c>
      <c r="S17" s="23">
        <v>3.41</v>
      </c>
      <c r="T17" s="24">
        <f>IF(MIN(R17,S17)&lt;'2020'!R$5,'2020'!R$5-MIN(R17,S17),0)</f>
        <v>0</v>
      </c>
      <c r="U17" s="25">
        <v>2.08</v>
      </c>
      <c r="V17" s="23">
        <v>2.04</v>
      </c>
      <c r="W17" s="24">
        <f>IF(MIN(U17,V17)&lt;'2020'!U$5,'2020'!U$5-MIN(U17,V17),0)</f>
        <v>0</v>
      </c>
      <c r="X17" s="25">
        <v>1.38</v>
      </c>
      <c r="Y17" s="23">
        <v>1.4</v>
      </c>
      <c r="Z17" s="24">
        <f>IF(MIN(X17,Y17)&lt;'2020'!X$5,'2020'!X$5-MIN(X17,Y17),0)</f>
        <v>0</v>
      </c>
      <c r="AA17" s="25">
        <v>0.56000000000000005</v>
      </c>
      <c r="AB17" s="23">
        <v>0.56000000000000005</v>
      </c>
      <c r="AC17" s="31">
        <f>IF(MIN(AA17,AB17)&lt;'2020'!AA$5,'2020'!AA$5-MIN(AA17,AB17),0)</f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f t="shared" si="0"/>
        <v>42662</v>
      </c>
      <c r="B18" s="9">
        <f t="shared" si="1"/>
        <v>42668</v>
      </c>
      <c r="C18" s="22">
        <v>4.38</v>
      </c>
      <c r="D18" s="23">
        <v>4.49</v>
      </c>
      <c r="E18" s="24">
        <f>IF(MIN(C18,D18)&lt;'2020'!C$5,'2020'!C$5-MIN(C18,D18),0)</f>
        <v>0</v>
      </c>
      <c r="F18" s="25">
        <v>4.21</v>
      </c>
      <c r="G18" s="23">
        <v>4.3</v>
      </c>
      <c r="H18" s="24">
        <f>IF(MIN(F18,G18)&lt;'2020'!F$5,'2020'!F$5-MIN(F18,G18),0)</f>
        <v>0</v>
      </c>
      <c r="I18" s="26">
        <v>3.96</v>
      </c>
      <c r="J18" s="23">
        <v>4</v>
      </c>
      <c r="K18" s="27">
        <f>IF(MIN(I18,J18)&lt;'2020'!I$5,'2020'!I$5-MIN(I18,J18),0)</f>
        <v>0</v>
      </c>
      <c r="L18" s="28">
        <v>3.89</v>
      </c>
      <c r="M18" s="23">
        <v>3.84</v>
      </c>
      <c r="N18" s="24">
        <f>IF(MIN(L18,M18)&lt;'2020'!L$5,'2020'!L$5-MIN(L18,M18),0)</f>
        <v>0</v>
      </c>
      <c r="O18" s="25">
        <v>3.84</v>
      </c>
      <c r="P18" s="23">
        <v>3.75</v>
      </c>
      <c r="Q18" s="29">
        <f>IF(MIN(O18,P18)&lt;'2020'!O$5,'2020'!O$5-MIN(O18,P18),0)</f>
        <v>0</v>
      </c>
      <c r="R18" s="25">
        <v>3.44</v>
      </c>
      <c r="S18" s="23">
        <v>3.34</v>
      </c>
      <c r="T18" s="24">
        <f>IF(MIN(R18,S18)&lt;'2020'!R$5,'2020'!R$5-MIN(R18,S18),0)</f>
        <v>0</v>
      </c>
      <c r="U18" s="25">
        <v>2.11</v>
      </c>
      <c r="V18" s="23">
        <v>2.0099999999999998</v>
      </c>
      <c r="W18" s="24">
        <f>IF(MIN(U18,V18)&lt;'2020'!U$5,'2020'!U$5-MIN(U18,V18),0)</f>
        <v>0</v>
      </c>
      <c r="X18" s="25">
        <v>1.39</v>
      </c>
      <c r="Y18" s="23">
        <v>1.38</v>
      </c>
      <c r="Z18" s="24">
        <f>IF(MIN(X18,Y18)&lt;'2020'!X$5,'2020'!X$5-MIN(X18,Y18),0)</f>
        <v>0</v>
      </c>
      <c r="AA18" s="25">
        <v>0.56000000000000005</v>
      </c>
      <c r="AB18" s="23">
        <v>0.56000000000000005</v>
      </c>
      <c r="AC18" s="31">
        <f>IF(MIN(AA18,AB18)&lt;'2020'!AA$5,'2020'!AA$5-MIN(AA18,AB18),0)</f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f t="shared" si="0"/>
        <v>42655</v>
      </c>
      <c r="B19" s="9">
        <f t="shared" si="1"/>
        <v>42661</v>
      </c>
      <c r="C19" s="22">
        <v>4.3499999999999996</v>
      </c>
      <c r="D19" s="23">
        <v>4.4400000000000004</v>
      </c>
      <c r="E19" s="24">
        <f>IF(MIN(C19,D19)&lt;'2020'!C$5,'2020'!C$5-MIN(C19,D19),0)</f>
        <v>0</v>
      </c>
      <c r="F19" s="25">
        <v>4.2</v>
      </c>
      <c r="G19" s="23">
        <v>4.26</v>
      </c>
      <c r="H19" s="24">
        <f>IF(MIN(F19,G19)&lt;'2020'!F$5,'2020'!F$5-MIN(F19,G19),0)</f>
        <v>0</v>
      </c>
      <c r="I19" s="26">
        <v>4</v>
      </c>
      <c r="J19" s="23">
        <v>3.94</v>
      </c>
      <c r="K19" s="27">
        <f>IF(MIN(I19,J19)&lt;'2020'!I$5,'2020'!I$5-MIN(I19,J19),0)</f>
        <v>0</v>
      </c>
      <c r="L19" s="28">
        <v>3.94</v>
      </c>
      <c r="M19" s="23">
        <v>3.83</v>
      </c>
      <c r="N19" s="24">
        <f>IF(MIN(L19,M19)&lt;'2020'!L$5,'2020'!L$5-MIN(L19,M19),0)</f>
        <v>0</v>
      </c>
      <c r="O19" s="25">
        <v>3.9</v>
      </c>
      <c r="P19" s="23">
        <v>3.79</v>
      </c>
      <c r="Q19" s="29">
        <f>IF(MIN(O19,P19)&lt;'2020'!O$5,'2020'!O$5-MIN(O19,P19),0)</f>
        <v>0</v>
      </c>
      <c r="R19" s="25">
        <v>3.43</v>
      </c>
      <c r="S19" s="23">
        <v>3.43</v>
      </c>
      <c r="T19" s="24">
        <f>IF(MIN(R19,S19)&lt;'2020'!R$5,'2020'!R$5-MIN(R19,S19),0)</f>
        <v>0</v>
      </c>
      <c r="U19" s="25">
        <v>2.12</v>
      </c>
      <c r="V19" s="23">
        <v>2.09</v>
      </c>
      <c r="W19" s="24">
        <f>IF(MIN(U19,V19)&lt;'2020'!U$5,'2020'!U$5-MIN(U19,V19),0)</f>
        <v>0</v>
      </c>
      <c r="X19" s="25">
        <v>1.41</v>
      </c>
      <c r="Y19" s="23">
        <v>1.38</v>
      </c>
      <c r="Z19" s="24">
        <f>IF(MIN(X19,Y19)&lt;'2020'!X$5,'2020'!X$5-MIN(X19,Y19),0)</f>
        <v>0</v>
      </c>
      <c r="AA19" s="25">
        <v>0.56000000000000005</v>
      </c>
      <c r="AB19" s="23">
        <v>0.56000000000000005</v>
      </c>
      <c r="AC19" s="31">
        <f>IF(MIN(AA19,AB19)&lt;'2020'!AA$5,'2020'!AA$5-MIN(AA19,AB19),0)</f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f t="shared" si="0"/>
        <v>42648</v>
      </c>
      <c r="B20" s="9">
        <f t="shared" si="1"/>
        <v>42654</v>
      </c>
      <c r="C20" s="22">
        <v>4.32</v>
      </c>
      <c r="D20" s="23">
        <v>4.45</v>
      </c>
      <c r="E20" s="24">
        <f>IF(MIN(C20,D20)&lt;'2020'!C$5,'2020'!C$5-MIN(C20,D20),0)</f>
        <v>0</v>
      </c>
      <c r="F20" s="25">
        <v>4.17</v>
      </c>
      <c r="G20" s="23">
        <v>4.2699999999999996</v>
      </c>
      <c r="H20" s="24">
        <f>IF(MIN(F20,G20)&lt;'2020'!F$5,'2020'!F$5-MIN(F20,G20),0)</f>
        <v>0</v>
      </c>
      <c r="I20" s="26">
        <v>4.03</v>
      </c>
      <c r="J20" s="23">
        <v>3.96</v>
      </c>
      <c r="K20" s="27">
        <f>IF(MIN(I20,J20)&lt;'2020'!I$5,'2020'!I$5-MIN(I20,J20),0)</f>
        <v>0</v>
      </c>
      <c r="L20" s="28">
        <v>3.98</v>
      </c>
      <c r="M20" s="23">
        <v>3.88</v>
      </c>
      <c r="N20" s="24">
        <f>IF(MIN(L20,M20)&lt;'2020'!L$5,'2020'!L$5-MIN(L20,M20),0)</f>
        <v>0</v>
      </c>
      <c r="O20" s="25">
        <v>3.94</v>
      </c>
      <c r="P20" s="23">
        <v>3.84</v>
      </c>
      <c r="Q20" s="29">
        <f>IF(MIN(O20,P20)&lt;'2020'!O$5,'2020'!O$5-MIN(O20,P20),0)</f>
        <v>0</v>
      </c>
      <c r="R20" s="25">
        <v>3.39</v>
      </c>
      <c r="S20" s="23">
        <v>3.49</v>
      </c>
      <c r="T20" s="24">
        <f>IF(MIN(R20,S20)&lt;'2020'!R$5,'2020'!R$5-MIN(R20,S20),0)</f>
        <v>0</v>
      </c>
      <c r="U20" s="25">
        <v>2.12</v>
      </c>
      <c r="V20" s="23">
        <v>2.12</v>
      </c>
      <c r="W20" s="24">
        <f>IF(MIN(U20,V20)&lt;'2020'!U$5,'2020'!U$5-MIN(U20,V20),0)</f>
        <v>0</v>
      </c>
      <c r="X20" s="25">
        <v>1.44</v>
      </c>
      <c r="Y20" s="23">
        <v>1.4</v>
      </c>
      <c r="Z20" s="24">
        <f>IF(MIN(X20,Y20)&lt;'2020'!X$5,'2020'!X$5-MIN(X20,Y20),0)</f>
        <v>0</v>
      </c>
      <c r="AA20" s="25">
        <v>0.56000000000000005</v>
      </c>
      <c r="AB20" s="23">
        <v>0.56000000000000005</v>
      </c>
      <c r="AC20" s="31">
        <f>IF(MIN(AA20,AB20)&lt;'2020'!AA$5,'2020'!AA$5-MIN(AA20,AB20),0)</f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f t="shared" si="0"/>
        <v>42641</v>
      </c>
      <c r="B21" s="9">
        <f t="shared" si="1"/>
        <v>42647</v>
      </c>
      <c r="C21" s="22">
        <v>4.3099999999999996</v>
      </c>
      <c r="D21" s="23">
        <v>4.33</v>
      </c>
      <c r="E21" s="24">
        <f>IF(MIN(C21,D21)&lt;'2020'!C$5,'2020'!C$5-MIN(C21,D21),0)</f>
        <v>0</v>
      </c>
      <c r="F21" s="25">
        <v>4.17</v>
      </c>
      <c r="G21" s="23">
        <v>4.17</v>
      </c>
      <c r="H21" s="24">
        <f>IF(MIN(F21,G21)&lt;'2020'!F$5,'2020'!F$5-MIN(F21,G21),0)</f>
        <v>0</v>
      </c>
      <c r="I21" s="26">
        <v>4.07</v>
      </c>
      <c r="J21" s="23">
        <v>3.95</v>
      </c>
      <c r="K21" s="27">
        <f>IF(MIN(I21,J21)&lt;'2020'!I$5,'2020'!I$5-MIN(I21,J21),0)</f>
        <v>0</v>
      </c>
      <c r="L21" s="28">
        <v>4.0199999999999996</v>
      </c>
      <c r="M21" s="23">
        <v>3.9</v>
      </c>
      <c r="N21" s="24">
        <f>IF(MIN(L21,M21)&lt;'2020'!L$5,'2020'!L$5-MIN(L21,M21),0)</f>
        <v>0</v>
      </c>
      <c r="O21" s="25">
        <v>3.98</v>
      </c>
      <c r="P21" s="23">
        <v>3.84</v>
      </c>
      <c r="Q21" s="29">
        <f>IF(MIN(O21,P21)&lt;'2020'!O$5,'2020'!O$5-MIN(O21,P21),0)</f>
        <v>0</v>
      </c>
      <c r="R21" s="25">
        <v>3.35</v>
      </c>
      <c r="S21" s="23">
        <v>3.47</v>
      </c>
      <c r="T21" s="24">
        <f>IF(MIN(R21,S21)&lt;'2020'!R$5,'2020'!R$5-MIN(R21,S21),0)</f>
        <v>0</v>
      </c>
      <c r="U21" s="25">
        <v>2.12</v>
      </c>
      <c r="V21" s="23">
        <v>2.11</v>
      </c>
      <c r="W21" s="24">
        <f>IF(MIN(U21,V21)&lt;'2020'!U$5,'2020'!U$5-MIN(U21,V21),0)</f>
        <v>0</v>
      </c>
      <c r="X21" s="25">
        <v>1.48</v>
      </c>
      <c r="Y21" s="23">
        <v>1.36</v>
      </c>
      <c r="Z21" s="24">
        <f>IF(MIN(X21,Y21)&lt;'2020'!X$5,'2020'!X$5-MIN(X21,Y21),0)</f>
        <v>1.9999999999999796E-2</v>
      </c>
      <c r="AA21" s="25">
        <v>0.56000000000000005</v>
      </c>
      <c r="AB21" s="23">
        <v>0.56000000000000005</v>
      </c>
      <c r="AC21" s="31">
        <f>IF(MIN(AA21,AB21)&lt;'2020'!AA$5,'2020'!AA$5-MIN(AA21,AB21),0)</f>
        <v>0</v>
      </c>
      <c r="AD21" s="28" t="s">
        <v>29</v>
      </c>
      <c r="AE21" s="23" t="s">
        <v>29</v>
      </c>
      <c r="AF21" s="31" t="s">
        <v>29</v>
      </c>
    </row>
    <row r="22" spans="1:32" x14ac:dyDescent="0.2">
      <c r="A22" s="8">
        <f t="shared" si="0"/>
        <v>42634</v>
      </c>
      <c r="B22" s="9">
        <f t="shared" si="1"/>
        <v>42640</v>
      </c>
      <c r="C22" s="22">
        <v>4.32</v>
      </c>
      <c r="D22" s="23">
        <v>4.29</v>
      </c>
      <c r="E22" s="24">
        <f>IF(MIN(C22,D22)&lt;'2020'!C$5,'2020'!C$5-MIN(C22,D22),0)</f>
        <v>0</v>
      </c>
      <c r="F22" s="25">
        <v>4.18</v>
      </c>
      <c r="G22" s="23">
        <v>4.1500000000000004</v>
      </c>
      <c r="H22" s="24">
        <f>IF(MIN(F22,G22)&lt;'2020'!F$5,'2020'!F$5-MIN(F22,G22),0)</f>
        <v>0</v>
      </c>
      <c r="I22" s="26">
        <v>4.1100000000000003</v>
      </c>
      <c r="J22" s="23">
        <v>3.96</v>
      </c>
      <c r="K22" s="27">
        <f>IF(MIN(I22,J22)&lt;'2020'!I$5,'2020'!I$5-MIN(I22,J22),0)</f>
        <v>0</v>
      </c>
      <c r="L22" s="28">
        <v>4.07</v>
      </c>
      <c r="M22" s="23">
        <v>3.9</v>
      </c>
      <c r="N22" s="24">
        <f>IF(MIN(L22,M22)&lt;'2020'!L$5,'2020'!L$5-MIN(L22,M22),0)</f>
        <v>0</v>
      </c>
      <c r="O22" s="25">
        <v>4.03</v>
      </c>
      <c r="P22" s="23">
        <v>3.84</v>
      </c>
      <c r="Q22" s="29">
        <f>IF(MIN(O22,P22)&lt;'2020'!O$5,'2020'!O$5-MIN(O22,P22),0)</f>
        <v>0</v>
      </c>
      <c r="R22" s="25">
        <v>3.33</v>
      </c>
      <c r="S22" s="23">
        <v>3.4</v>
      </c>
      <c r="T22" s="24">
        <f>IF(MIN(R22,S22)&lt;'2020'!R$5,'2020'!R$5-MIN(R22,S22),0)</f>
        <v>0</v>
      </c>
      <c r="U22" s="25">
        <v>2.1</v>
      </c>
      <c r="V22" s="23">
        <v>2.11</v>
      </c>
      <c r="W22" s="24">
        <f>IF(MIN(U22,V22)&lt;'2020'!U$5,'2020'!U$5-MIN(U22,V22),0)</f>
        <v>0</v>
      </c>
      <c r="X22" s="25">
        <v>1.49</v>
      </c>
      <c r="Y22" s="23">
        <v>1.41</v>
      </c>
      <c r="Z22" s="24">
        <f>IF(MIN(X22,Y22)&lt;'2020'!X$5,'2020'!X$5-MIN(X22,Y22),0)</f>
        <v>0</v>
      </c>
      <c r="AA22" s="25">
        <v>0.56000000000000005</v>
      </c>
      <c r="AB22" s="23">
        <v>0.56000000000000005</v>
      </c>
      <c r="AC22" s="31">
        <f>IF(MIN(AA22,AB22)&lt;'2020'!AA$5,'2020'!AA$5-MIN(AA22,AB22),0)</f>
        <v>0</v>
      </c>
      <c r="AD22" s="28" t="s">
        <v>29</v>
      </c>
      <c r="AE22" s="23" t="s">
        <v>29</v>
      </c>
      <c r="AF22" s="31" t="s">
        <v>29</v>
      </c>
    </row>
    <row r="23" spans="1:32" x14ac:dyDescent="0.2">
      <c r="A23" s="8">
        <f t="shared" si="0"/>
        <v>42627</v>
      </c>
      <c r="B23" s="9">
        <f t="shared" si="1"/>
        <v>42633</v>
      </c>
      <c r="C23" s="22">
        <v>4.3099999999999996</v>
      </c>
      <c r="D23" s="23">
        <v>4.3600000000000003</v>
      </c>
      <c r="E23" s="24">
        <f>IF(MIN(C23,D23)&lt;'2020'!C$5,'2020'!C$5-MIN(C23,D23),0)</f>
        <v>0</v>
      </c>
      <c r="F23" s="25">
        <v>4.17</v>
      </c>
      <c r="G23" s="23">
        <v>4.21</v>
      </c>
      <c r="H23" s="24">
        <f>IF(MIN(F23,G23)&lt;'2020'!F$5,'2020'!F$5-MIN(F23,G23),0)</f>
        <v>0</v>
      </c>
      <c r="I23" s="26">
        <v>4.12</v>
      </c>
      <c r="J23" s="23">
        <v>4.0999999999999996</v>
      </c>
      <c r="K23" s="27">
        <f>IF(MIN(I23,J23)&lt;'2020'!I$5,'2020'!I$5-MIN(I23,J23),0)</f>
        <v>0</v>
      </c>
      <c r="L23" s="28">
        <v>4.08</v>
      </c>
      <c r="M23" s="23">
        <v>4.05</v>
      </c>
      <c r="N23" s="24">
        <f>IF(MIN(L23,M23)&lt;'2020'!L$5,'2020'!L$5-MIN(L23,M23),0)</f>
        <v>0</v>
      </c>
      <c r="O23" s="25">
        <v>4.03</v>
      </c>
      <c r="P23" s="23">
        <v>4.04</v>
      </c>
      <c r="Q23" s="29">
        <f>IF(MIN(O23,P23)&lt;'2020'!O$5,'2020'!O$5-MIN(O23,P23),0)</f>
        <v>0</v>
      </c>
      <c r="R23" s="25">
        <v>3.31</v>
      </c>
      <c r="S23" s="23">
        <v>3.39</v>
      </c>
      <c r="T23" s="24">
        <f>IF(MIN(R23,S23)&lt;'2020'!R$5,'2020'!R$5-MIN(R23,S23),0)</f>
        <v>0</v>
      </c>
      <c r="U23" s="25">
        <v>2.09</v>
      </c>
      <c r="V23" s="23">
        <v>2.14</v>
      </c>
      <c r="W23" s="24">
        <f>IF(MIN(U23,V23)&lt;'2020'!U$5,'2020'!U$5-MIN(U23,V23),0)</f>
        <v>0</v>
      </c>
      <c r="X23" s="25">
        <v>1.49</v>
      </c>
      <c r="Y23" s="23">
        <v>1.44</v>
      </c>
      <c r="Z23" s="24">
        <f>IF(MIN(X23,Y23)&lt;'2020'!X$5,'2020'!X$5-MIN(X23,Y23),0)</f>
        <v>0</v>
      </c>
      <c r="AA23" s="25">
        <v>0.56000000000000005</v>
      </c>
      <c r="AB23" s="23">
        <v>0.56000000000000005</v>
      </c>
      <c r="AC23" s="31">
        <f>IF(MIN(AA23,AB23)&lt;'2020'!AA$5,'2020'!AA$5-MIN(AA23,AB23),0)</f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f t="shared" si="0"/>
        <v>42620</v>
      </c>
      <c r="B24" s="9">
        <f t="shared" si="1"/>
        <v>42626</v>
      </c>
      <c r="C24" s="22">
        <v>4.3099999999999996</v>
      </c>
      <c r="D24" s="23">
        <v>4.3099999999999996</v>
      </c>
      <c r="E24" s="24">
        <f>IF(MIN(C24,D24)&lt;'2020'!C$5,'2020'!C$5-MIN(C24,D24),0)</f>
        <v>0</v>
      </c>
      <c r="F24" s="25">
        <v>4.18</v>
      </c>
      <c r="G24" s="23">
        <v>4.17</v>
      </c>
      <c r="H24" s="24">
        <f>IF(MIN(F24,G24)&lt;'2020'!F$5,'2020'!F$5-MIN(F24,G24),0)</f>
        <v>0</v>
      </c>
      <c r="I24" s="26">
        <v>4.13</v>
      </c>
      <c r="J24" s="23">
        <v>4.0999999999999996</v>
      </c>
      <c r="K24" s="27">
        <f>IF(MIN(I24,J24)&lt;'2020'!I$5,'2020'!I$5-MIN(I24,J24),0)</f>
        <v>0</v>
      </c>
      <c r="L24" s="28">
        <v>4.09</v>
      </c>
      <c r="M24" s="23">
        <v>4.0599999999999996</v>
      </c>
      <c r="N24" s="24">
        <f>IF(MIN(L24,M24)&lt;'2020'!L$5,'2020'!L$5-MIN(L24,M24),0)</f>
        <v>0</v>
      </c>
      <c r="O24" s="25">
        <v>4.04</v>
      </c>
      <c r="P24" s="23">
        <v>4</v>
      </c>
      <c r="Q24" s="29">
        <f>IF(MIN(O24,P24)&lt;'2020'!O$5,'2020'!O$5-MIN(O24,P24),0)</f>
        <v>0</v>
      </c>
      <c r="R24" s="25">
        <v>3.31</v>
      </c>
      <c r="S24" s="23">
        <v>3.33</v>
      </c>
      <c r="T24" s="24">
        <f>IF(MIN(R24,S24)&lt;'2020'!R$5,'2020'!R$5-MIN(R24,S24),0)</f>
        <v>0</v>
      </c>
      <c r="U24" s="25">
        <v>2.0699999999999998</v>
      </c>
      <c r="V24" s="23">
        <v>2.12</v>
      </c>
      <c r="W24" s="24">
        <f>IF(MIN(U24,V24)&lt;'2020'!U$5,'2020'!U$5-MIN(U24,V24),0)</f>
        <v>0</v>
      </c>
      <c r="X24" s="25">
        <v>1.47</v>
      </c>
      <c r="Y24" s="23">
        <v>1.53</v>
      </c>
      <c r="Z24" s="24">
        <f>IF(MIN(X24,Y24)&lt;'2020'!X$5,'2020'!X$5-MIN(X24,Y24),0)</f>
        <v>0</v>
      </c>
      <c r="AA24" s="25">
        <v>0.56000000000000005</v>
      </c>
      <c r="AB24" s="23">
        <v>0.56000000000000005</v>
      </c>
      <c r="AC24" s="31">
        <f>IF(MIN(AA24,AB24)&lt;'2020'!AA$5,'2020'!AA$5-MIN(AA24,AB24),0)</f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f t="shared" si="0"/>
        <v>42613</v>
      </c>
      <c r="B25" s="9">
        <f t="shared" si="1"/>
        <v>42619</v>
      </c>
      <c r="C25" s="22">
        <v>4.3099999999999996</v>
      </c>
      <c r="D25" s="23">
        <v>4.3</v>
      </c>
      <c r="E25" s="24">
        <f>IF(MIN(C25,D25)&lt;'2020'!C$5,'2020'!C$5-MIN(C25,D25),0)</f>
        <v>0</v>
      </c>
      <c r="F25" s="25">
        <v>4.18</v>
      </c>
      <c r="G25" s="23">
        <v>4.16</v>
      </c>
      <c r="H25" s="24">
        <f>IF(MIN(F25,G25)&lt;'2020'!F$5,'2020'!F$5-MIN(F25,G25),0)</f>
        <v>0</v>
      </c>
      <c r="I25" s="26">
        <v>4.13</v>
      </c>
      <c r="J25" s="23">
        <v>4.1100000000000003</v>
      </c>
      <c r="K25" s="27">
        <f>IF(MIN(I25,J25)&lt;'2020'!I$5,'2020'!I$5-MIN(I25,J25),0)</f>
        <v>0</v>
      </c>
      <c r="L25" s="28">
        <v>4.09</v>
      </c>
      <c r="M25" s="23">
        <v>4.07</v>
      </c>
      <c r="N25" s="24">
        <f>IF(MIN(L25,M25)&lt;'2020'!L$5,'2020'!L$5-MIN(L25,M25),0)</f>
        <v>0</v>
      </c>
      <c r="O25" s="25">
        <v>4.04</v>
      </c>
      <c r="P25" s="23">
        <v>4.03</v>
      </c>
      <c r="Q25" s="29">
        <f>IF(MIN(O25,P25)&lt;'2020'!O$5,'2020'!O$5-MIN(O25,P25),0)</f>
        <v>0</v>
      </c>
      <c r="R25" s="25">
        <v>3.31</v>
      </c>
      <c r="S25" s="23">
        <v>3.3</v>
      </c>
      <c r="T25" s="24">
        <f>IF(MIN(R25,S25)&lt;'2020'!R$5,'2020'!R$5-MIN(R25,S25),0)</f>
        <v>0</v>
      </c>
      <c r="U25" s="25">
        <v>2.06</v>
      </c>
      <c r="V25" s="23">
        <v>2.11</v>
      </c>
      <c r="W25" s="24">
        <f>IF(MIN(U25,V25)&lt;'2020'!U$5,'2020'!U$5-MIN(U25,V25),0)</f>
        <v>0</v>
      </c>
      <c r="X25" s="25">
        <v>1.45</v>
      </c>
      <c r="Y25" s="23">
        <v>1.55</v>
      </c>
      <c r="Z25" s="24">
        <f>IF(MIN(X25,Y25)&lt;'2020'!X$5,'2020'!X$5-MIN(X25,Y25),0)</f>
        <v>0</v>
      </c>
      <c r="AA25" s="25">
        <v>0.56000000000000005</v>
      </c>
      <c r="AB25" s="23">
        <v>0.56000000000000005</v>
      </c>
      <c r="AC25" s="31">
        <f>IF(MIN(AA25,AB25)&lt;'2020'!AA$5,'2020'!AA$5-MIN(AA25,AB25),0)</f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f t="shared" si="0"/>
        <v>42606</v>
      </c>
      <c r="B26" s="9">
        <f t="shared" si="1"/>
        <v>42612</v>
      </c>
      <c r="C26" s="22">
        <v>4.3099999999999996</v>
      </c>
      <c r="D26" s="23">
        <v>4.3099999999999996</v>
      </c>
      <c r="E26" s="24">
        <f>IF(MIN(C26,D26)&lt;'2020'!C$5,'2020'!C$5-MIN(C26,D26),0)</f>
        <v>0</v>
      </c>
      <c r="F26" s="25">
        <v>4.18</v>
      </c>
      <c r="G26" s="23">
        <v>4.18</v>
      </c>
      <c r="H26" s="24">
        <f>IF(MIN(F26,G26)&lt;'2020'!F$5,'2020'!F$5-MIN(F26,G26),0)</f>
        <v>0</v>
      </c>
      <c r="I26" s="26">
        <v>4.13</v>
      </c>
      <c r="J26" s="23">
        <v>4.13</v>
      </c>
      <c r="K26" s="27">
        <f>IF(MIN(I26,J26)&lt;'2020'!I$5,'2020'!I$5-MIN(I26,J26),0)</f>
        <v>0</v>
      </c>
      <c r="L26" s="28">
        <v>4.09</v>
      </c>
      <c r="M26" s="23">
        <v>4.09</v>
      </c>
      <c r="N26" s="24">
        <f>IF(MIN(L26,M26)&lt;'2020'!L$5,'2020'!L$5-MIN(L26,M26),0)</f>
        <v>0</v>
      </c>
      <c r="O26" s="25">
        <v>4.04</v>
      </c>
      <c r="P26" s="23">
        <v>4.04</v>
      </c>
      <c r="Q26" s="29">
        <f>IF(MIN(O26,P26)&lt;'2020'!O$5,'2020'!O$5-MIN(O26,P26),0)</f>
        <v>0</v>
      </c>
      <c r="R26" s="25">
        <v>3.31</v>
      </c>
      <c r="S26" s="23">
        <v>3.31</v>
      </c>
      <c r="T26" s="24">
        <f>IF(MIN(R26,S26)&lt;'2020'!R$5,'2020'!R$5-MIN(R26,S26),0)</f>
        <v>0</v>
      </c>
      <c r="U26" s="25">
        <v>2.06</v>
      </c>
      <c r="V26" s="23">
        <v>2.06</v>
      </c>
      <c r="W26" s="24">
        <f>IF(MIN(U26,V26)&lt;'2020'!U$5,'2020'!U$5-MIN(U26,V26),0)</f>
        <v>0</v>
      </c>
      <c r="X26" s="25">
        <v>1.45</v>
      </c>
      <c r="Y26" s="23">
        <v>1.45</v>
      </c>
      <c r="Z26" s="24">
        <f>IF(MIN(X26,Y26)&lt;'2020'!X$5,'2020'!X$5-MIN(X26,Y26),0)</f>
        <v>0</v>
      </c>
      <c r="AA26" s="25">
        <v>0.56000000000000005</v>
      </c>
      <c r="AB26" s="23">
        <v>0.56000000000000005</v>
      </c>
      <c r="AC26" s="31">
        <f>IF(MIN(AA26,AB26)&lt;'2020'!AA$5,'2020'!AA$5-MIN(AA26,AB26),0)</f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f t="shared" si="0"/>
        <v>42599</v>
      </c>
      <c r="B27" s="9">
        <f t="shared" si="1"/>
        <v>42605</v>
      </c>
      <c r="C27" s="22">
        <v>4.3099999999999996</v>
      </c>
      <c r="D27" s="23">
        <v>4.3099999999999996</v>
      </c>
      <c r="E27" s="24">
        <f>IF(MIN(C27,D27)&lt;'2020'!C$5,'2020'!C$5-MIN(C27,D27),0)</f>
        <v>0</v>
      </c>
      <c r="F27" s="25">
        <v>4.18</v>
      </c>
      <c r="G27" s="23">
        <v>4.18</v>
      </c>
      <c r="H27" s="24">
        <f>IF(MIN(F27,G27)&lt;'2020'!F$5,'2020'!F$5-MIN(F27,G27),0)</f>
        <v>0</v>
      </c>
      <c r="I27" s="26">
        <v>4.13</v>
      </c>
      <c r="J27" s="23">
        <v>4.13</v>
      </c>
      <c r="K27" s="27">
        <f>IF(MIN(I27,J27)&lt;'2020'!I$5,'2020'!I$5-MIN(I27,J27),0)</f>
        <v>0</v>
      </c>
      <c r="L27" s="28">
        <v>4.09</v>
      </c>
      <c r="M27" s="23">
        <v>4.09</v>
      </c>
      <c r="N27" s="24">
        <f>IF(MIN(L27,M27)&lt;'2020'!L$5,'2020'!L$5-MIN(L27,M27),0)</f>
        <v>0</v>
      </c>
      <c r="O27" s="25">
        <v>4.04</v>
      </c>
      <c r="P27" s="23">
        <v>4.04</v>
      </c>
      <c r="Q27" s="29">
        <f>IF(MIN(O27,P27)&lt;'2020'!O$5,'2020'!O$5-MIN(O27,P27),0)</f>
        <v>0</v>
      </c>
      <c r="R27" s="25">
        <v>3.31</v>
      </c>
      <c r="S27" s="23">
        <v>3.31</v>
      </c>
      <c r="T27" s="24">
        <f>IF(MIN(R27,S27)&lt;'2020'!R$5,'2020'!R$5-MIN(R27,S27),0)</f>
        <v>0</v>
      </c>
      <c r="U27" s="25">
        <v>2.06</v>
      </c>
      <c r="V27" s="23">
        <v>2.06</v>
      </c>
      <c r="W27" s="24">
        <f>IF(MIN(U27,V27)&lt;'2020'!U$5,'2020'!U$5-MIN(U27,V27),0)</f>
        <v>0</v>
      </c>
      <c r="X27" s="25">
        <v>1.45</v>
      </c>
      <c r="Y27" s="23">
        <v>1.45</v>
      </c>
      <c r="Z27" s="24">
        <f>IF(MIN(X27,Y27)&lt;'2020'!X$5,'2020'!X$5-MIN(X27,Y27),0)</f>
        <v>0</v>
      </c>
      <c r="AA27" s="25">
        <v>0.56000000000000005</v>
      </c>
      <c r="AB27" s="23">
        <v>0.56000000000000005</v>
      </c>
      <c r="AC27" s="31">
        <f>IF(MIN(AA27,AB27)&lt;'2020'!AA$5,'2020'!AA$5-MIN(AA27,AB27),0)</f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f t="shared" si="0"/>
        <v>42592</v>
      </c>
      <c r="B28" s="9">
        <f t="shared" si="1"/>
        <v>42598</v>
      </c>
      <c r="C28" s="22">
        <v>4.29</v>
      </c>
      <c r="D28" s="23">
        <v>4.3099999999999996</v>
      </c>
      <c r="E28" s="24">
        <f>IF(MIN(C28,D28)&lt;'2020'!C$5,'2020'!C$5-MIN(C28,D28),0)</f>
        <v>0</v>
      </c>
      <c r="F28" s="25">
        <v>4.17</v>
      </c>
      <c r="G28" s="23">
        <v>4.18</v>
      </c>
      <c r="H28" s="24">
        <f>IF(MIN(F28,G28)&lt;'2020'!F$5,'2020'!F$5-MIN(F28,G28),0)</f>
        <v>0</v>
      </c>
      <c r="I28" s="26">
        <v>4.13</v>
      </c>
      <c r="J28" s="23">
        <v>4.13</v>
      </c>
      <c r="K28" s="27">
        <f>IF(MIN(I28,J28)&lt;'2020'!I$5,'2020'!I$5-MIN(I28,J28),0)</f>
        <v>0</v>
      </c>
      <c r="L28" s="28">
        <v>4.08</v>
      </c>
      <c r="M28" s="23">
        <v>4.09</v>
      </c>
      <c r="N28" s="24">
        <f>IF(MIN(L28,M28)&lt;'2020'!L$5,'2020'!L$5-MIN(L28,M28),0)</f>
        <v>0</v>
      </c>
      <c r="O28" s="25">
        <v>4.0199999999999996</v>
      </c>
      <c r="P28" s="23">
        <v>4.04</v>
      </c>
      <c r="Q28" s="29">
        <f>IF(MIN(O28,P28)&lt;'2020'!O$5,'2020'!O$5-MIN(O28,P28),0)</f>
        <v>0</v>
      </c>
      <c r="R28" s="25">
        <v>3.29</v>
      </c>
      <c r="S28" s="23">
        <v>3.31</v>
      </c>
      <c r="T28" s="24">
        <f>IF(MIN(R28,S28)&lt;'2020'!R$5,'2020'!R$5-MIN(R28,S28),0)</f>
        <v>0</v>
      </c>
      <c r="U28" s="25">
        <v>2.11</v>
      </c>
      <c r="V28" s="23">
        <v>2.06</v>
      </c>
      <c r="W28" s="24">
        <f>IF(MIN(U28,V28)&lt;'2020'!U$5,'2020'!U$5-MIN(U28,V28),0)</f>
        <v>0</v>
      </c>
      <c r="X28" s="25">
        <v>1.46</v>
      </c>
      <c r="Y28" s="23">
        <v>1.45</v>
      </c>
      <c r="Z28" s="24">
        <f>IF(MIN(X28,Y28)&lt;'2020'!X$5,'2020'!X$5-MIN(X28,Y28),0)</f>
        <v>0</v>
      </c>
      <c r="AA28" s="25">
        <v>0.56000000000000005</v>
      </c>
      <c r="AB28" s="23">
        <v>0.56000000000000005</v>
      </c>
      <c r="AC28" s="31">
        <f>IF(MIN(AA28,AB28)&lt;'2020'!AA$5,'2020'!AA$5-MIN(AA28,AB28),0)</f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f t="shared" si="0"/>
        <v>42585</v>
      </c>
      <c r="B29" s="9">
        <f t="shared" si="1"/>
        <v>42591</v>
      </c>
      <c r="C29" s="22">
        <v>4.25</v>
      </c>
      <c r="D29" s="23">
        <v>4.3099999999999996</v>
      </c>
      <c r="E29" s="24">
        <f>IF(MIN(C29,D29)&lt;'2020'!C$5,'2020'!C$5-MIN(C29,D29),0)</f>
        <v>0</v>
      </c>
      <c r="F29" s="25">
        <v>4.1399999999999997</v>
      </c>
      <c r="G29" s="23">
        <v>4.18</v>
      </c>
      <c r="H29" s="24">
        <f>IF(MIN(F29,G29)&lt;'2020'!F$5,'2020'!F$5-MIN(F29,G29),0)</f>
        <v>0</v>
      </c>
      <c r="I29" s="26">
        <v>4.09</v>
      </c>
      <c r="J29" s="23">
        <v>4.13</v>
      </c>
      <c r="K29" s="27">
        <f>IF(MIN(I29,J29)&lt;'2020'!I$5,'2020'!I$5-MIN(I29,J29),0)</f>
        <v>0</v>
      </c>
      <c r="L29" s="28">
        <v>4.04</v>
      </c>
      <c r="M29" s="23">
        <v>4.09</v>
      </c>
      <c r="N29" s="24">
        <f>IF(MIN(L29,M29)&lt;'2020'!L$5,'2020'!L$5-MIN(L29,M29),0)</f>
        <v>0</v>
      </c>
      <c r="O29" s="25">
        <v>3.96</v>
      </c>
      <c r="P29" s="23">
        <v>4.04</v>
      </c>
      <c r="Q29" s="29">
        <f>IF(MIN(O29,P29)&lt;'2020'!O$5,'2020'!O$5-MIN(O29,P29),0)</f>
        <v>0</v>
      </c>
      <c r="R29" s="25">
        <v>3.27</v>
      </c>
      <c r="S29" s="23">
        <v>3.31</v>
      </c>
      <c r="T29" s="24">
        <f>IF(MIN(R29,S29)&lt;'2020'!R$5,'2020'!R$5-MIN(R29,S29),0)</f>
        <v>0</v>
      </c>
      <c r="U29" s="25">
        <v>2.27</v>
      </c>
      <c r="V29" s="23">
        <v>2.06</v>
      </c>
      <c r="W29" s="24">
        <f>IF(MIN(U29,V29)&lt;'2020'!U$5,'2020'!U$5-MIN(U29,V29),0)</f>
        <v>0</v>
      </c>
      <c r="X29" s="25">
        <v>1.47</v>
      </c>
      <c r="Y29" s="23">
        <v>1.45</v>
      </c>
      <c r="Z29" s="24">
        <f>IF(MIN(X29,Y29)&lt;'2020'!X$5,'2020'!X$5-MIN(X29,Y29),0)</f>
        <v>0</v>
      </c>
      <c r="AA29" s="25">
        <v>0.56000000000000005</v>
      </c>
      <c r="AB29" s="23">
        <v>0.56000000000000005</v>
      </c>
      <c r="AC29" s="31">
        <f>IF(MIN(AA29,AB29)&lt;'2020'!AA$5,'2020'!AA$5-MIN(AA29,AB29),0)</f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f t="shared" si="0"/>
        <v>42578</v>
      </c>
      <c r="B30" s="9">
        <f t="shared" si="1"/>
        <v>42584</v>
      </c>
      <c r="C30" s="22">
        <v>4.21</v>
      </c>
      <c r="D30" s="23">
        <v>4.3099999999999996</v>
      </c>
      <c r="E30" s="24">
        <f>IF(MIN(C30,D30)&lt;'2020'!C$5,'2020'!C$5-MIN(C30,D30),0)</f>
        <v>0</v>
      </c>
      <c r="F30" s="25">
        <v>4.1100000000000003</v>
      </c>
      <c r="G30" s="23">
        <v>4.18</v>
      </c>
      <c r="H30" s="24">
        <f>IF(MIN(F30,G30)&lt;'2020'!F$5,'2020'!F$5-MIN(F30,G30),0)</f>
        <v>0</v>
      </c>
      <c r="I30" s="26">
        <v>4.05</v>
      </c>
      <c r="J30" s="23">
        <v>4.13</v>
      </c>
      <c r="K30" s="27">
        <f>IF(MIN(I30,J30)&lt;'2020'!I$5,'2020'!I$5-MIN(I30,J30),0)</f>
        <v>0</v>
      </c>
      <c r="L30" s="28">
        <v>3.99</v>
      </c>
      <c r="M30" s="23">
        <v>4.09</v>
      </c>
      <c r="N30" s="24">
        <f>IF(MIN(L30,M30)&lt;'2020'!L$5,'2020'!L$5-MIN(L30,M30),0)</f>
        <v>0</v>
      </c>
      <c r="O30" s="25">
        <v>3.89</v>
      </c>
      <c r="P30" s="23">
        <v>4.04</v>
      </c>
      <c r="Q30" s="29">
        <f>IF(MIN(O30,P30)&lt;'2020'!O$5,'2020'!O$5-MIN(O30,P30),0)</f>
        <v>0</v>
      </c>
      <c r="R30" s="25">
        <v>3.26</v>
      </c>
      <c r="S30" s="23">
        <v>3.31</v>
      </c>
      <c r="T30" s="24">
        <f>IF(MIN(R30,S30)&lt;'2020'!R$5,'2020'!R$5-MIN(R30,S30),0)</f>
        <v>0</v>
      </c>
      <c r="U30" s="25">
        <v>2.2599999999999998</v>
      </c>
      <c r="V30" s="23">
        <v>2.06</v>
      </c>
      <c r="W30" s="24">
        <f>IF(MIN(U30,V30)&lt;'2020'!U$5,'2020'!U$5-MIN(U30,V30),0)</f>
        <v>0</v>
      </c>
      <c r="X30" s="25">
        <v>1.49</v>
      </c>
      <c r="Y30" s="23">
        <v>1.45</v>
      </c>
      <c r="Z30" s="24">
        <f>IF(MIN(X30,Y30)&lt;'2020'!X$5,'2020'!X$5-MIN(X30,Y30),0)</f>
        <v>0</v>
      </c>
      <c r="AA30" s="25">
        <v>0.56000000000000005</v>
      </c>
      <c r="AB30" s="23">
        <v>0.56000000000000005</v>
      </c>
      <c r="AC30" s="31">
        <f>IF(MIN(AA30,AB30)&lt;'2020'!AA$5,'2020'!AA$5-MIN(AA30,AB30),0)</f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f t="shared" si="0"/>
        <v>42571</v>
      </c>
      <c r="B31" s="9">
        <f t="shared" si="1"/>
        <v>42577</v>
      </c>
      <c r="C31" s="22">
        <v>4.16</v>
      </c>
      <c r="D31" s="23">
        <v>4.3099999999999996</v>
      </c>
      <c r="E31" s="24">
        <f>IF(MIN(C31,D31)&lt;'2020'!C$5,'2020'!C$5-MIN(C31,D31),0)</f>
        <v>0</v>
      </c>
      <c r="F31" s="25">
        <v>4.0599999999999996</v>
      </c>
      <c r="G31" s="23">
        <v>4.18</v>
      </c>
      <c r="H31" s="24">
        <f>IF(MIN(F31,G31)&lt;'2020'!F$5,'2020'!F$5-MIN(F31,G31),0)</f>
        <v>0</v>
      </c>
      <c r="I31" s="26">
        <v>3.98</v>
      </c>
      <c r="J31" s="23">
        <v>4.13</v>
      </c>
      <c r="K31" s="27">
        <f>IF(MIN(I31,J31)&lt;'2020'!I$5,'2020'!I$5-MIN(I31,J31),0)</f>
        <v>0</v>
      </c>
      <c r="L31" s="28">
        <v>3.92</v>
      </c>
      <c r="M31" s="23">
        <v>4.09</v>
      </c>
      <c r="N31" s="24">
        <f>IF(MIN(L31,M31)&lt;'2020'!L$5,'2020'!L$5-MIN(L31,M31),0)</f>
        <v>0</v>
      </c>
      <c r="O31" s="25">
        <v>3.82</v>
      </c>
      <c r="P31" s="23">
        <v>4.04</v>
      </c>
      <c r="Q31" s="29">
        <f>IF(MIN(O31,P31)&lt;'2020'!O$5,'2020'!O$5-MIN(O31,P31),0)</f>
        <v>0</v>
      </c>
      <c r="R31" s="25">
        <v>3.23</v>
      </c>
      <c r="S31" s="23">
        <v>3.31</v>
      </c>
      <c r="T31" s="24">
        <f>IF(MIN(R31,S31)&lt;'2020'!R$5,'2020'!R$5-MIN(R31,S31),0)</f>
        <v>0</v>
      </c>
      <c r="U31" s="25">
        <v>2.25</v>
      </c>
      <c r="V31" s="23">
        <v>2.06</v>
      </c>
      <c r="W31" s="24">
        <f>IF(MIN(U31,V31)&lt;'2020'!U$5,'2020'!U$5-MIN(U31,V31),0)</f>
        <v>0</v>
      </c>
      <c r="X31" s="25">
        <v>1.52</v>
      </c>
      <c r="Y31" s="23">
        <v>1.45</v>
      </c>
      <c r="Z31" s="24">
        <f>IF(MIN(X31,Y31)&lt;'2020'!X$5,'2020'!X$5-MIN(X31,Y31),0)</f>
        <v>0</v>
      </c>
      <c r="AA31" s="25">
        <v>0.56000000000000005</v>
      </c>
      <c r="AB31" s="23">
        <v>0.56000000000000005</v>
      </c>
      <c r="AC31" s="31">
        <f>IF(MIN(AA31,AB31)&lt;'2020'!AA$5,'2020'!AA$5-MIN(AA31,AB31),0)</f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f t="shared" si="0"/>
        <v>42564</v>
      </c>
      <c r="B32" s="9">
        <f t="shared" si="1"/>
        <v>42570</v>
      </c>
      <c r="C32" s="22">
        <v>4.1100000000000003</v>
      </c>
      <c r="D32" s="23">
        <v>4.28</v>
      </c>
      <c r="E32" s="24">
        <f>IF(MIN(C32,D32)&lt;'2020'!C$5,'2020'!C$5-MIN(C32,D32),0)</f>
        <v>0</v>
      </c>
      <c r="F32" s="25">
        <v>4.0199999999999996</v>
      </c>
      <c r="G32" s="23">
        <v>4.1900000000000004</v>
      </c>
      <c r="H32" s="24">
        <f>IF(MIN(F32,G32)&lt;'2020'!F$5,'2020'!F$5-MIN(F32,G32),0)</f>
        <v>0</v>
      </c>
      <c r="I32" s="26">
        <v>3.91</v>
      </c>
      <c r="J32" s="23">
        <v>4.1500000000000004</v>
      </c>
      <c r="K32" s="27">
        <f>IF(MIN(I32,J32)&lt;'2020'!I$5,'2020'!I$5-MIN(I32,J32),0)</f>
        <v>0</v>
      </c>
      <c r="L32" s="28">
        <v>3.84</v>
      </c>
      <c r="M32" s="23">
        <v>4.09</v>
      </c>
      <c r="N32" s="24">
        <f>IF(MIN(L32,M32)&lt;'2020'!L$5,'2020'!L$5-MIN(L32,M32),0)</f>
        <v>0</v>
      </c>
      <c r="O32" s="25">
        <v>3.74</v>
      </c>
      <c r="P32" s="23">
        <v>4.04</v>
      </c>
      <c r="Q32" s="29">
        <f>IF(MIN(O32,P32)&lt;'2020'!O$5,'2020'!O$5-MIN(O32,P32),0)</f>
        <v>0</v>
      </c>
      <c r="R32" s="25">
        <v>3.22</v>
      </c>
      <c r="S32" s="23">
        <v>3.25</v>
      </c>
      <c r="T32" s="24">
        <f>IF(MIN(R32,S32)&lt;'2020'!R$5,'2020'!R$5-MIN(R32,S32),0)</f>
        <v>0</v>
      </c>
      <c r="U32" s="25">
        <v>2.25</v>
      </c>
      <c r="V32" s="23">
        <v>2</v>
      </c>
      <c r="W32" s="24">
        <f>IF(MIN(U32,V32)&lt;'2020'!U$5,'2020'!U$5-MIN(U32,V32),0)</f>
        <v>0</v>
      </c>
      <c r="X32" s="25">
        <v>1.54</v>
      </c>
      <c r="Y32" s="23">
        <v>1.46</v>
      </c>
      <c r="Z32" s="24">
        <f>IF(MIN(X32,Y32)&lt;'2020'!X$5,'2020'!X$5-MIN(X32,Y32),0)</f>
        <v>0</v>
      </c>
      <c r="AA32" s="25">
        <v>0.56000000000000005</v>
      </c>
      <c r="AB32" s="23">
        <v>0.56000000000000005</v>
      </c>
      <c r="AC32" s="31">
        <f>IF(MIN(AA32,AB32)&lt;'2020'!AA$5,'2020'!AA$5-MIN(AA32,AB32),0)</f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f t="shared" si="0"/>
        <v>42557</v>
      </c>
      <c r="B33" s="9">
        <f t="shared" si="1"/>
        <v>42563</v>
      </c>
      <c r="C33" s="22">
        <v>4.1100000000000003</v>
      </c>
      <c r="D33" s="23">
        <v>4.13</v>
      </c>
      <c r="E33" s="24">
        <f>IF(MIN(C33,D33)&lt;'2020'!C$5,'2020'!C$5-MIN(C33,D33),0)</f>
        <v>0</v>
      </c>
      <c r="F33" s="25">
        <v>4.01</v>
      </c>
      <c r="G33" s="23">
        <v>4.04</v>
      </c>
      <c r="H33" s="24">
        <f>IF(MIN(F33,G33)&lt;'2020'!F$5,'2020'!F$5-MIN(F33,G33),0)</f>
        <v>0</v>
      </c>
      <c r="I33" s="26">
        <v>3.87</v>
      </c>
      <c r="J33" s="23">
        <v>3.99</v>
      </c>
      <c r="K33" s="27">
        <f>IF(MIN(I33,J33)&lt;'2020'!I$5,'2020'!I$5-MIN(I33,J33),0)</f>
        <v>0</v>
      </c>
      <c r="L33" s="28">
        <v>3.79</v>
      </c>
      <c r="M33" s="23">
        <v>3.93</v>
      </c>
      <c r="N33" s="24">
        <f>IF(MIN(L33,M33)&lt;'2020'!L$5,'2020'!L$5-MIN(L33,M33),0)</f>
        <v>0</v>
      </c>
      <c r="O33" s="25">
        <v>3.71</v>
      </c>
      <c r="P33" s="23">
        <v>3.75</v>
      </c>
      <c r="Q33" s="29">
        <f>IF(MIN(O33,P33)&lt;'2020'!O$5,'2020'!O$5-MIN(O33,P33),0)</f>
        <v>0</v>
      </c>
      <c r="R33" s="25">
        <v>3.2</v>
      </c>
      <c r="S33" s="23">
        <v>3.23</v>
      </c>
      <c r="T33" s="24">
        <f>IF(MIN(R33,S33)&lt;'2020'!R$5,'2020'!R$5-MIN(R33,S33),0)</f>
        <v>0</v>
      </c>
      <c r="U33" s="25">
        <v>2.0099999999999998</v>
      </c>
      <c r="V33" s="23">
        <v>2.04</v>
      </c>
      <c r="W33" s="24">
        <f>IF(MIN(U33,V33)&lt;'2020'!U$5,'2020'!U$5-MIN(U33,V33),0)</f>
        <v>0</v>
      </c>
      <c r="X33" s="25">
        <v>1.56</v>
      </c>
      <c r="Y33" s="23">
        <v>1.5</v>
      </c>
      <c r="Z33" s="24">
        <f>IF(MIN(X33,Y33)&lt;'2020'!X$5,'2020'!X$5-MIN(X33,Y33),0)</f>
        <v>0</v>
      </c>
      <c r="AA33" s="25">
        <v>0.56000000000000005</v>
      </c>
      <c r="AB33" s="23">
        <v>0.56000000000000005</v>
      </c>
      <c r="AC33" s="31">
        <f>IF(MIN(AA33,AB33)&lt;'2020'!AA$5,'2020'!AA$5-MIN(AA33,AB33),0)</f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f t="shared" si="0"/>
        <v>42550</v>
      </c>
      <c r="B34" s="9">
        <f t="shared" si="1"/>
        <v>42556</v>
      </c>
      <c r="C34" s="22">
        <v>4.09</v>
      </c>
      <c r="D34" s="23">
        <v>4.1500000000000004</v>
      </c>
      <c r="E34" s="24">
        <f>IF(MIN(C34,D34)&lt;'2020'!C$5,'2020'!C$5-MIN(C34,D34),0)</f>
        <v>0</v>
      </c>
      <c r="F34" s="25">
        <v>3.99</v>
      </c>
      <c r="G34" s="23">
        <v>4.05</v>
      </c>
      <c r="H34" s="24">
        <f>IF(MIN(F34,G34)&lt;'2020'!F$5,'2020'!F$5-MIN(F34,G34),0)</f>
        <v>0</v>
      </c>
      <c r="I34" s="26">
        <v>3.83</v>
      </c>
      <c r="J34" s="23">
        <v>3.97</v>
      </c>
      <c r="K34" s="27">
        <f>IF(MIN(I34,J34)&lt;'2020'!I$5,'2020'!I$5-MIN(I34,J34),0)</f>
        <v>0</v>
      </c>
      <c r="L34" s="28">
        <v>3.73</v>
      </c>
      <c r="M34" s="23">
        <v>3.91</v>
      </c>
      <c r="N34" s="24">
        <f>IF(MIN(L34,M34)&lt;'2020'!L$5,'2020'!L$5-MIN(L34,M34),0)</f>
        <v>0</v>
      </c>
      <c r="O34" s="25">
        <v>3.66</v>
      </c>
      <c r="P34" s="23">
        <v>3.79</v>
      </c>
      <c r="Q34" s="29">
        <f>IF(MIN(O34,P34)&lt;'2020'!O$5,'2020'!O$5-MIN(O34,P34),0)</f>
        <v>0</v>
      </c>
      <c r="R34" s="25">
        <v>3.17</v>
      </c>
      <c r="S34" s="23">
        <v>3.26</v>
      </c>
      <c r="T34" s="24">
        <f>IF(MIN(R34,S34)&lt;'2020'!R$5,'2020'!R$5-MIN(R34,S34),0)</f>
        <v>0</v>
      </c>
      <c r="U34" s="25">
        <v>2</v>
      </c>
      <c r="V34" s="23">
        <v>2.04</v>
      </c>
      <c r="W34" s="24">
        <f>IF(MIN(U34,V34)&lt;'2020'!U$5,'2020'!U$5-MIN(U34,V34),0)</f>
        <v>0</v>
      </c>
      <c r="X34" s="25">
        <v>1.55</v>
      </c>
      <c r="Y34" s="23">
        <v>1.55</v>
      </c>
      <c r="Z34" s="24">
        <f>IF(MIN(X34,Y34)&lt;'2020'!X$5,'2020'!X$5-MIN(X34,Y34),0)</f>
        <v>0</v>
      </c>
      <c r="AA34" s="25">
        <v>0.56000000000000005</v>
      </c>
      <c r="AB34" s="23">
        <v>0.56000000000000005</v>
      </c>
      <c r="AC34" s="31">
        <f>IF(MIN(AA34,AB34)&lt;'2020'!AA$5,'2020'!AA$5-MIN(AA34,AB34),0)</f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f t="shared" si="0"/>
        <v>42543</v>
      </c>
      <c r="B35" s="9">
        <f t="shared" si="1"/>
        <v>42549</v>
      </c>
      <c r="C35" s="22">
        <v>4.0999999999999996</v>
      </c>
      <c r="D35" s="23">
        <v>4.08</v>
      </c>
      <c r="E35" s="24">
        <f>IF(MIN(C35,D35)&lt;'2020'!C$5,'2020'!C$5-MIN(C35,D35),0)</f>
        <v>0</v>
      </c>
      <c r="F35" s="25">
        <v>3.99</v>
      </c>
      <c r="G35" s="23">
        <v>3.99</v>
      </c>
      <c r="H35" s="24">
        <f>IF(MIN(F35,G35)&lt;'2020'!F$5,'2020'!F$5-MIN(F35,G35),0)</f>
        <v>0</v>
      </c>
      <c r="I35" s="26">
        <v>3.82</v>
      </c>
      <c r="J35" s="23">
        <v>3.86</v>
      </c>
      <c r="K35" s="27">
        <f>IF(MIN(I35,J35)&lt;'2020'!I$5,'2020'!I$5-MIN(I35,J35),0)</f>
        <v>0</v>
      </c>
      <c r="L35" s="28">
        <v>3.72</v>
      </c>
      <c r="M35" s="23">
        <v>3.78</v>
      </c>
      <c r="N35" s="24">
        <f>IF(MIN(L35,M35)&lt;'2020'!L$5,'2020'!L$5-MIN(L35,M35),0)</f>
        <v>0</v>
      </c>
      <c r="O35" s="25">
        <v>3.64</v>
      </c>
      <c r="P35" s="23">
        <v>3.71</v>
      </c>
      <c r="Q35" s="29">
        <f>IF(MIN(O35,P35)&lt;'2020'!O$5,'2020'!O$5-MIN(O35,P35),0)</f>
        <v>0</v>
      </c>
      <c r="R35" s="25">
        <v>3.15</v>
      </c>
      <c r="S35" s="23">
        <v>3.2</v>
      </c>
      <c r="T35" s="24">
        <f>IF(MIN(R35,S35)&lt;'2020'!R$5,'2020'!R$5-MIN(R35,S35),0)</f>
        <v>0</v>
      </c>
      <c r="U35" s="25">
        <v>2</v>
      </c>
      <c r="V35" s="23">
        <v>2</v>
      </c>
      <c r="W35" s="24">
        <f>IF(MIN(U35,V35)&lt;'2020'!U$5,'2020'!U$5-MIN(U35,V35),0)</f>
        <v>0</v>
      </c>
      <c r="X35" s="25">
        <v>1.54</v>
      </c>
      <c r="Y35" s="23">
        <v>1.55</v>
      </c>
      <c r="Z35" s="24">
        <f>IF(MIN(X35,Y35)&lt;'2020'!X$5,'2020'!X$5-MIN(X35,Y35),0)</f>
        <v>0</v>
      </c>
      <c r="AA35" s="25">
        <v>0.56000000000000005</v>
      </c>
      <c r="AB35" s="23">
        <v>0.56000000000000005</v>
      </c>
      <c r="AC35" s="31">
        <f>IF(MIN(AA35,AB35)&lt;'2020'!AA$5,'2020'!AA$5-MIN(AA35,AB35),0)</f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f t="shared" si="0"/>
        <v>42536</v>
      </c>
      <c r="B36" s="9">
        <f t="shared" si="1"/>
        <v>42542</v>
      </c>
      <c r="C36" s="22">
        <v>4.1100000000000003</v>
      </c>
      <c r="D36" s="23">
        <v>4.0999999999999996</v>
      </c>
      <c r="E36" s="24">
        <f>IF(MIN(C36,D36)&lt;'2020'!C$5,'2020'!C$5-MIN(C36,D36),0)</f>
        <v>0</v>
      </c>
      <c r="F36" s="25">
        <v>4</v>
      </c>
      <c r="G36" s="23">
        <v>4</v>
      </c>
      <c r="H36" s="24">
        <f>IF(MIN(F36,G36)&lt;'2020'!F$5,'2020'!F$5-MIN(F36,G36),0)</f>
        <v>0</v>
      </c>
      <c r="I36" s="26">
        <v>3.82</v>
      </c>
      <c r="J36" s="23">
        <v>3.85</v>
      </c>
      <c r="K36" s="27">
        <f>IF(MIN(I36,J36)&lt;'2020'!I$5,'2020'!I$5-MIN(I36,J36),0)</f>
        <v>0</v>
      </c>
      <c r="L36" s="28">
        <v>3.72</v>
      </c>
      <c r="M36" s="23">
        <v>3.76</v>
      </c>
      <c r="N36" s="24">
        <f>IF(MIN(L36,M36)&lt;'2020'!L$5,'2020'!L$5-MIN(L36,M36),0)</f>
        <v>0</v>
      </c>
      <c r="O36" s="25">
        <v>3.63</v>
      </c>
      <c r="P36" s="23">
        <v>3.72</v>
      </c>
      <c r="Q36" s="29">
        <f>IF(MIN(O36,P36)&lt;'2020'!O$5,'2020'!O$5-MIN(O36,P36),0)</f>
        <v>0</v>
      </c>
      <c r="R36" s="25">
        <v>3.13</v>
      </c>
      <c r="S36" s="23">
        <v>3.23</v>
      </c>
      <c r="T36" s="24">
        <f>IF(MIN(R36,S36)&lt;'2020'!R$5,'2020'!R$5-MIN(R36,S36),0)</f>
        <v>0</v>
      </c>
      <c r="U36" s="25">
        <v>1.98</v>
      </c>
      <c r="V36" s="23">
        <v>2.02</v>
      </c>
      <c r="W36" s="24">
        <f>IF(MIN(U36,V36)&lt;'2020'!U$5,'2020'!U$5-MIN(U36,V36),0)</f>
        <v>0</v>
      </c>
      <c r="X36" s="25">
        <v>1.53</v>
      </c>
      <c r="Y36" s="23">
        <v>1.57</v>
      </c>
      <c r="Z36" s="24">
        <f>IF(MIN(X36,Y36)&lt;'2020'!X$5,'2020'!X$5-MIN(X36,Y36),0)</f>
        <v>0</v>
      </c>
      <c r="AA36" s="25">
        <v>0.56000000000000005</v>
      </c>
      <c r="AB36" s="23">
        <v>0.56000000000000005</v>
      </c>
      <c r="AC36" s="31">
        <f>IF(MIN(AA36,AB36)&lt;'2020'!AA$5,'2020'!AA$5-MIN(AA36,AB36),0)</f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f t="shared" si="0"/>
        <v>42529</v>
      </c>
      <c r="B37" s="9">
        <f t="shared" si="1"/>
        <v>42535</v>
      </c>
      <c r="C37" s="22">
        <v>4.13</v>
      </c>
      <c r="D37" s="23">
        <v>4.0999999999999996</v>
      </c>
      <c r="E37" s="24">
        <f>IF(MIN(C37,D37)&lt;'2020'!C$5,'2020'!C$5-MIN(C37,D37),0)</f>
        <v>0</v>
      </c>
      <c r="F37" s="25">
        <v>4.01</v>
      </c>
      <c r="G37" s="23">
        <v>3.99</v>
      </c>
      <c r="H37" s="24">
        <f>IF(MIN(F37,G37)&lt;'2020'!F$5,'2020'!F$5-MIN(F37,G37),0)</f>
        <v>0</v>
      </c>
      <c r="I37" s="26">
        <v>3.85</v>
      </c>
      <c r="J37" s="23">
        <v>3.82</v>
      </c>
      <c r="K37" s="27">
        <f>IF(MIN(I37,J37)&lt;'2020'!I$5,'2020'!I$5-MIN(I37,J37),0)</f>
        <v>0</v>
      </c>
      <c r="L37" s="28">
        <v>3.74</v>
      </c>
      <c r="M37" s="23">
        <v>3.72</v>
      </c>
      <c r="N37" s="24">
        <f>IF(MIN(L37,M37)&lt;'2020'!L$5,'2020'!L$5-MIN(L37,M37),0)</f>
        <v>0</v>
      </c>
      <c r="O37" s="25">
        <v>3.64</v>
      </c>
      <c r="P37" s="23">
        <v>3.64</v>
      </c>
      <c r="Q37" s="29">
        <f>IF(MIN(O37,P37)&lt;'2020'!O$5,'2020'!O$5-MIN(O37,P37),0)</f>
        <v>0</v>
      </c>
      <c r="R37" s="25">
        <v>3.14</v>
      </c>
      <c r="S37" s="23">
        <v>3.14</v>
      </c>
      <c r="T37" s="24">
        <f>IF(MIN(R37,S37)&lt;'2020'!R$5,'2020'!R$5-MIN(R37,S37),0)</f>
        <v>0</v>
      </c>
      <c r="U37" s="25">
        <v>1.98</v>
      </c>
      <c r="V37" s="23">
        <v>2</v>
      </c>
      <c r="W37" s="24">
        <f>IF(MIN(U37,V37)&lt;'2020'!U$5,'2020'!U$5-MIN(U37,V37),0)</f>
        <v>0</v>
      </c>
      <c r="X37" s="25">
        <v>1.52</v>
      </c>
      <c r="Y37" s="23">
        <v>1.57</v>
      </c>
      <c r="Z37" s="24">
        <f>IF(MIN(X37,Y37)&lt;'2020'!X$5,'2020'!X$5-MIN(X37,Y37),0)</f>
        <v>0</v>
      </c>
      <c r="AA37" s="25">
        <v>0.56000000000000005</v>
      </c>
      <c r="AB37" s="23">
        <v>0.56000000000000005</v>
      </c>
      <c r="AC37" s="31">
        <f>IF(MIN(AA37,AB37)&lt;'2020'!AA$5,'2020'!AA$5-MIN(AA37,AB37),0)</f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f t="shared" si="0"/>
        <v>42522</v>
      </c>
      <c r="B38" s="9">
        <f t="shared" si="1"/>
        <v>42528</v>
      </c>
      <c r="C38" s="22">
        <v>4.1399999999999997</v>
      </c>
      <c r="D38" s="23">
        <v>4.0999999999999996</v>
      </c>
      <c r="E38" s="24">
        <f>IF(MIN(C38,D38)&lt;'2020'!C$5,'2020'!C$5-MIN(C38,D38),0)</f>
        <v>0</v>
      </c>
      <c r="F38" s="25">
        <v>4.01</v>
      </c>
      <c r="G38" s="23">
        <v>3.99</v>
      </c>
      <c r="H38" s="24">
        <f>IF(MIN(F38,G38)&lt;'2020'!F$5,'2020'!F$5-MIN(F38,G38),0)</f>
        <v>0</v>
      </c>
      <c r="I38" s="26">
        <v>3.86</v>
      </c>
      <c r="J38" s="23">
        <v>3.8</v>
      </c>
      <c r="K38" s="27">
        <f>IF(MIN(I38,J38)&lt;'2020'!I$5,'2020'!I$5-MIN(I38,J38),0)</f>
        <v>0</v>
      </c>
      <c r="L38" s="28">
        <v>3.75</v>
      </c>
      <c r="M38" s="23">
        <v>3.69</v>
      </c>
      <c r="N38" s="24">
        <f>IF(MIN(L38,M38)&lt;'2020'!L$5,'2020'!L$5-MIN(L38,M38),0)</f>
        <v>0</v>
      </c>
      <c r="O38" s="25">
        <v>3.65</v>
      </c>
      <c r="P38" s="23">
        <v>3.6</v>
      </c>
      <c r="Q38" s="29">
        <f>IF(MIN(O38,P38)&lt;'2020'!O$5,'2020'!O$5-MIN(O38,P38),0)</f>
        <v>0</v>
      </c>
      <c r="R38" s="25">
        <v>3.16</v>
      </c>
      <c r="S38" s="23">
        <v>3.12</v>
      </c>
      <c r="T38" s="24">
        <f>IF(MIN(R38,S38)&lt;'2020'!R$5,'2020'!R$5-MIN(R38,S38),0)</f>
        <v>0</v>
      </c>
      <c r="U38" s="25">
        <v>1.97</v>
      </c>
      <c r="V38" s="23">
        <v>2</v>
      </c>
      <c r="W38" s="24">
        <f>IF(MIN(U38,V38)&lt;'2020'!U$5,'2020'!U$5-MIN(U38,V38),0)</f>
        <v>0</v>
      </c>
      <c r="X38" s="25">
        <v>1.52</v>
      </c>
      <c r="Y38" s="23">
        <v>1.54</v>
      </c>
      <c r="Z38" s="24">
        <f>IF(MIN(X38,Y38)&lt;'2020'!X$5,'2020'!X$5-MIN(X38,Y38),0)</f>
        <v>0</v>
      </c>
      <c r="AA38" s="25">
        <v>0.56000000000000005</v>
      </c>
      <c r="AB38" s="23">
        <v>0.56000000000000005</v>
      </c>
      <c r="AC38" s="31">
        <f>IF(MIN(AA38,AB38)&lt;'2020'!AA$5,'2020'!AA$5-MIN(AA38,AB38),0)</f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f t="shared" si="0"/>
        <v>42515</v>
      </c>
      <c r="B39" s="9">
        <f t="shared" si="1"/>
        <v>42521</v>
      </c>
      <c r="C39" s="22">
        <v>4.13</v>
      </c>
      <c r="D39" s="23">
        <v>4.08</v>
      </c>
      <c r="E39" s="24">
        <f>IF(MIN(C39,D39)&lt;'2020'!C$5,'2020'!C$5-MIN(C39,D39),0)</f>
        <v>0</v>
      </c>
      <c r="F39" s="25">
        <v>3.99</v>
      </c>
      <c r="G39" s="23">
        <v>3.97</v>
      </c>
      <c r="H39" s="24">
        <f>IF(MIN(F39,G39)&lt;'2020'!F$5,'2020'!F$5-MIN(F39,G39),0)</f>
        <v>0</v>
      </c>
      <c r="I39" s="26">
        <v>3.86</v>
      </c>
      <c r="J39" s="23">
        <v>3.79</v>
      </c>
      <c r="K39" s="27">
        <f>IF(MIN(I39,J39)&lt;'2020'!I$5,'2020'!I$5-MIN(I39,J39),0)</f>
        <v>0</v>
      </c>
      <c r="L39" s="28">
        <v>3.76</v>
      </c>
      <c r="M39" s="23">
        <v>3.69</v>
      </c>
      <c r="N39" s="24">
        <f>IF(MIN(L39,M39)&lt;'2020'!L$5,'2020'!L$5-MIN(L39,M39),0)</f>
        <v>0</v>
      </c>
      <c r="O39" s="25">
        <v>3.68</v>
      </c>
      <c r="P39" s="23">
        <v>3.6</v>
      </c>
      <c r="Q39" s="29">
        <f>IF(MIN(O39,P39)&lt;'2020'!O$5,'2020'!O$5-MIN(O39,P39),0)</f>
        <v>0</v>
      </c>
      <c r="R39" s="25">
        <v>3.2</v>
      </c>
      <c r="S39" s="23">
        <v>3.11</v>
      </c>
      <c r="T39" s="24">
        <f>IF(MIN(R39,S39)&lt;'2020'!R$5,'2020'!R$5-MIN(R39,S39),0)</f>
        <v>0</v>
      </c>
      <c r="U39" s="25">
        <v>1.98</v>
      </c>
      <c r="V39" s="23">
        <v>1.97</v>
      </c>
      <c r="W39" s="24">
        <f>IF(MIN(U39,V39)&lt;'2020'!U$5,'2020'!U$5-MIN(U39,V39),0)</f>
        <v>0</v>
      </c>
      <c r="X39" s="25">
        <v>1.53</v>
      </c>
      <c r="Y39" s="23">
        <v>1.49</v>
      </c>
      <c r="Z39" s="24">
        <f>IF(MIN(X39,Y39)&lt;'2020'!X$5,'2020'!X$5-MIN(X39,Y39),0)</f>
        <v>0</v>
      </c>
      <c r="AA39" s="25">
        <v>0.56000000000000005</v>
      </c>
      <c r="AB39" s="23">
        <v>0.56000000000000005</v>
      </c>
      <c r="AC39" s="31">
        <f>IF(MIN(AA39,AB39)&lt;'2020'!AA$5,'2020'!AA$5-MIN(AA39,AB39),0)</f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f t="shared" si="0"/>
        <v>42508</v>
      </c>
      <c r="B40" s="9">
        <f t="shared" si="1"/>
        <v>42514</v>
      </c>
      <c r="C40" s="22">
        <v>4.12</v>
      </c>
      <c r="D40" s="23">
        <v>4.16</v>
      </c>
      <c r="E40" s="24">
        <f>IF(MIN(C40,D40)&lt;'2020'!C$5,'2020'!C$5-MIN(C40,D40),0)</f>
        <v>0</v>
      </c>
      <c r="F40" s="25">
        <v>3.98</v>
      </c>
      <c r="G40" s="23">
        <v>4.05</v>
      </c>
      <c r="H40" s="24">
        <f>IF(MIN(F40,G40)&lt;'2020'!F$5,'2020'!F$5-MIN(F40,G40),0)</f>
        <v>0</v>
      </c>
      <c r="I40" s="26">
        <v>3.87</v>
      </c>
      <c r="J40" s="23">
        <v>3.86</v>
      </c>
      <c r="K40" s="27">
        <f>IF(MIN(I40,J40)&lt;'2020'!I$5,'2020'!I$5-MIN(I40,J40),0)</f>
        <v>0</v>
      </c>
      <c r="L40" s="28">
        <v>3.77</v>
      </c>
      <c r="M40" s="23">
        <v>3.76</v>
      </c>
      <c r="N40" s="24">
        <f>IF(MIN(L40,M40)&lt;'2020'!L$5,'2020'!L$5-MIN(L40,M40),0)</f>
        <v>0</v>
      </c>
      <c r="O40" s="25">
        <v>3.72</v>
      </c>
      <c r="P40" s="23">
        <v>3.66</v>
      </c>
      <c r="Q40" s="29">
        <f>IF(MIN(O40,P40)&lt;'2020'!O$5,'2020'!O$5-MIN(O40,P40),0)</f>
        <v>0</v>
      </c>
      <c r="R40" s="25">
        <v>3.23</v>
      </c>
      <c r="S40" s="23">
        <v>3.13</v>
      </c>
      <c r="T40" s="24">
        <f>IF(MIN(R40,S40)&lt;'2020'!R$5,'2020'!R$5-MIN(R40,S40),0)</f>
        <v>0</v>
      </c>
      <c r="U40" s="25">
        <v>1.99</v>
      </c>
      <c r="V40" s="23">
        <v>1.96</v>
      </c>
      <c r="W40" s="24">
        <f>IF(MIN(U40,V40)&lt;'2020'!U$5,'2020'!U$5-MIN(U40,V40),0)</f>
        <v>0</v>
      </c>
      <c r="X40" s="25">
        <v>1.55</v>
      </c>
      <c r="Y40" s="23">
        <v>1.51</v>
      </c>
      <c r="Z40" s="24">
        <f>IF(MIN(X40,Y40)&lt;'2020'!X$5,'2020'!X$5-MIN(X40,Y40),0)</f>
        <v>0</v>
      </c>
      <c r="AA40" s="25">
        <v>0.56000000000000005</v>
      </c>
      <c r="AB40" s="23">
        <v>0.56000000000000005</v>
      </c>
      <c r="AC40" s="31">
        <f>IF(MIN(AA40,AB40)&lt;'2020'!AA$5,'2020'!AA$5-MIN(AA40,AB40),0)</f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f t="shared" si="0"/>
        <v>42501</v>
      </c>
      <c r="B41" s="9">
        <f t="shared" si="1"/>
        <v>42507</v>
      </c>
      <c r="C41" s="22">
        <v>4.12</v>
      </c>
      <c r="D41" s="23">
        <v>4.18</v>
      </c>
      <c r="E41" s="24">
        <f>IF(MIN(C41,D41)&lt;'2020'!C$5,'2020'!C$5-MIN(C41,D41),0)</f>
        <v>0</v>
      </c>
      <c r="F41" s="25">
        <v>3.98</v>
      </c>
      <c r="G41" s="23">
        <v>4.04</v>
      </c>
      <c r="H41" s="24">
        <f>IF(MIN(F41,G41)&lt;'2020'!F$5,'2020'!F$5-MIN(F41,G41),0)</f>
        <v>0</v>
      </c>
      <c r="I41" s="26">
        <v>3.87</v>
      </c>
      <c r="J41" s="23">
        <v>3.92</v>
      </c>
      <c r="K41" s="27">
        <f>IF(MIN(I41,J41)&lt;'2020'!I$5,'2020'!I$5-MIN(I41,J41),0)</f>
        <v>0</v>
      </c>
      <c r="L41" s="28">
        <v>3.79</v>
      </c>
      <c r="M41" s="23">
        <v>3.8</v>
      </c>
      <c r="N41" s="24">
        <f>IF(MIN(L41,M41)&lt;'2020'!L$5,'2020'!L$5-MIN(L41,M41),0)</f>
        <v>0</v>
      </c>
      <c r="O41" s="25">
        <v>3.75</v>
      </c>
      <c r="P41" s="23">
        <v>3.67</v>
      </c>
      <c r="Q41" s="29">
        <f>IF(MIN(O41,P41)&lt;'2020'!O$5,'2020'!O$5-MIN(O41,P41),0)</f>
        <v>0</v>
      </c>
      <c r="R41" s="25">
        <v>3.24</v>
      </c>
      <c r="S41" s="23">
        <v>3.17</v>
      </c>
      <c r="T41" s="24">
        <f>IF(MIN(R41,S41)&lt;'2020'!R$5,'2020'!R$5-MIN(R41,S41),0)</f>
        <v>0</v>
      </c>
      <c r="U41" s="25">
        <v>1.99</v>
      </c>
      <c r="V41" s="23">
        <v>1.98</v>
      </c>
      <c r="W41" s="24">
        <f>IF(MIN(U41,V41)&lt;'2020'!U$5,'2020'!U$5-MIN(U41,V41),0)</f>
        <v>0</v>
      </c>
      <c r="X41" s="25">
        <v>1.58</v>
      </c>
      <c r="Y41" s="23">
        <v>1.53</v>
      </c>
      <c r="Z41" s="24">
        <f>IF(MIN(X41,Y41)&lt;'2020'!X$5,'2020'!X$5-MIN(X41,Y41),0)</f>
        <v>0</v>
      </c>
      <c r="AA41" s="25">
        <v>0.56000000000000005</v>
      </c>
      <c r="AB41" s="23">
        <v>0.56000000000000005</v>
      </c>
      <c r="AC41" s="31">
        <f>IF(MIN(AA41,AB41)&lt;'2020'!AA$5,'2020'!AA$5-MIN(AA41,AB41),0)</f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f t="shared" si="0"/>
        <v>42494</v>
      </c>
      <c r="B42" s="9">
        <f t="shared" si="1"/>
        <v>42500</v>
      </c>
      <c r="C42" s="22">
        <v>4.0999999999999996</v>
      </c>
      <c r="D42" s="23">
        <v>4.1500000000000004</v>
      </c>
      <c r="E42" s="24">
        <f>IF(MIN(C42,D42)&lt;'2020'!C$5,'2020'!C$5-MIN(C42,D42),0)</f>
        <v>0</v>
      </c>
      <c r="F42" s="25">
        <v>3.96</v>
      </c>
      <c r="G42" s="23">
        <v>4</v>
      </c>
      <c r="H42" s="24">
        <f>IF(MIN(F42,G42)&lt;'2020'!F$5,'2020'!F$5-MIN(F42,G42),0)</f>
        <v>0</v>
      </c>
      <c r="I42" s="26">
        <v>3.85</v>
      </c>
      <c r="J42" s="23">
        <v>3.88</v>
      </c>
      <c r="K42" s="27">
        <f>IF(MIN(I42,J42)&lt;'2020'!I$5,'2020'!I$5-MIN(I42,J42),0)</f>
        <v>0</v>
      </c>
      <c r="L42" s="28">
        <v>3.78</v>
      </c>
      <c r="M42" s="23">
        <v>3.77</v>
      </c>
      <c r="N42" s="24">
        <f>IF(MIN(L42,M42)&lt;'2020'!L$5,'2020'!L$5-MIN(L42,M42),0)</f>
        <v>0</v>
      </c>
      <c r="O42" s="25">
        <v>3.75</v>
      </c>
      <c r="P42" s="23">
        <v>3.69</v>
      </c>
      <c r="Q42" s="29">
        <f>IF(MIN(O42,P42)&lt;'2020'!O$5,'2020'!O$5-MIN(O42,P42),0)</f>
        <v>0</v>
      </c>
      <c r="R42" s="25">
        <v>3.22</v>
      </c>
      <c r="S42" s="23">
        <v>3.22</v>
      </c>
      <c r="T42" s="24">
        <f>IF(MIN(R42,S42)&lt;'2020'!R$5,'2020'!R$5-MIN(R42,S42),0)</f>
        <v>0</v>
      </c>
      <c r="U42" s="25">
        <v>1.99</v>
      </c>
      <c r="V42" s="23">
        <v>1.98</v>
      </c>
      <c r="W42" s="24">
        <f>IF(MIN(U42,V42)&lt;'2020'!U$5,'2020'!U$5-MIN(U42,V42),0)</f>
        <v>0</v>
      </c>
      <c r="X42" s="25">
        <v>1.67</v>
      </c>
      <c r="Y42" s="23">
        <v>1.53</v>
      </c>
      <c r="Z42" s="24">
        <f>IF(MIN(X42,Y42)&lt;'2020'!X$5,'2020'!X$5-MIN(X42,Y42),0)</f>
        <v>0</v>
      </c>
      <c r="AA42" s="25">
        <v>0.56000000000000005</v>
      </c>
      <c r="AB42" s="23">
        <v>0.56000000000000005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0"/>
        <v>42487</v>
      </c>
      <c r="B43" s="9">
        <f t="shared" si="1"/>
        <v>42493</v>
      </c>
      <c r="C43" s="22">
        <v>4.1100000000000003</v>
      </c>
      <c r="D43" s="23">
        <v>4.04</v>
      </c>
      <c r="E43" s="24">
        <f>IF(MIN(C43,D43)&lt;'2020'!C$5,'2020'!C$5-MIN(C43,D43),0)</f>
        <v>0</v>
      </c>
      <c r="F43" s="25">
        <v>3.96</v>
      </c>
      <c r="G43" s="23">
        <v>3.89</v>
      </c>
      <c r="H43" s="24">
        <f>IF(MIN(F43,G43)&lt;'2020'!F$5,'2020'!F$5-MIN(F43,G43),0)</f>
        <v>0</v>
      </c>
      <c r="I43" s="26">
        <v>3.85</v>
      </c>
      <c r="J43" s="23">
        <v>3.79</v>
      </c>
      <c r="K43" s="27">
        <f>IF(MIN(I43,J43)&lt;'2020'!I$5,'2020'!I$5-MIN(I43,J43),0)</f>
        <v>0</v>
      </c>
      <c r="L43" s="28">
        <v>3.79</v>
      </c>
      <c r="M43" s="23">
        <v>3.7</v>
      </c>
      <c r="N43" s="24">
        <f>IF(MIN(L43,M43)&lt;'2020'!L$5,'2020'!L$5-MIN(L43,M43),0)</f>
        <v>0</v>
      </c>
      <c r="O43" s="25">
        <v>3.76</v>
      </c>
      <c r="P43" s="23">
        <v>3.64</v>
      </c>
      <c r="Q43" s="29">
        <f>IF(MIN(O43,P43)&lt;'2020'!O$5,'2020'!O$5-MIN(O43,P43),0)</f>
        <v>0</v>
      </c>
      <c r="R43" s="25">
        <v>3.2</v>
      </c>
      <c r="S43" s="23">
        <v>3.26</v>
      </c>
      <c r="T43" s="24">
        <f>IF(MIN(R43,S43)&lt;'2020'!R$5,'2020'!R$5-MIN(R43,S43),0)</f>
        <v>0</v>
      </c>
      <c r="U43" s="25">
        <v>1.98</v>
      </c>
      <c r="V43" s="23">
        <v>1.98</v>
      </c>
      <c r="W43" s="24">
        <f>IF(MIN(U43,V43)&lt;'2020'!U$5,'2020'!U$5-MIN(U43,V43),0)</f>
        <v>0</v>
      </c>
      <c r="X43" s="25">
        <v>1.73</v>
      </c>
      <c r="Y43" s="23">
        <v>1.55</v>
      </c>
      <c r="Z43" s="24">
        <f>IF(MIN(X43,Y43)&lt;'2020'!X$5,'2020'!X$5-MIN(X43,Y43),0)</f>
        <v>0</v>
      </c>
      <c r="AA43" s="25">
        <v>0.56000000000000005</v>
      </c>
      <c r="AB43" s="23">
        <v>0.56000000000000005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0"/>
        <v>42480</v>
      </c>
      <c r="B44" s="9">
        <f t="shared" si="1"/>
        <v>42486</v>
      </c>
      <c r="C44" s="22">
        <v>4.09</v>
      </c>
      <c r="D44" s="23">
        <v>4.0999999999999996</v>
      </c>
      <c r="E44" s="24">
        <f>IF(MIN(C44,D44)&lt;'2020'!C$5,'2020'!C$5-MIN(C44,D44),0)</f>
        <v>0</v>
      </c>
      <c r="F44" s="25">
        <v>3.93</v>
      </c>
      <c r="G44" s="23">
        <v>3.96</v>
      </c>
      <c r="H44" s="24">
        <f>IF(MIN(F44,G44)&lt;'2020'!F$5,'2020'!F$5-MIN(F44,G44),0)</f>
        <v>0</v>
      </c>
      <c r="I44" s="26">
        <v>3.81</v>
      </c>
      <c r="J44" s="23">
        <v>3.87</v>
      </c>
      <c r="K44" s="27">
        <f>IF(MIN(I44,J44)&lt;'2020'!I$5,'2020'!I$5-MIN(I44,J44),0)</f>
        <v>0</v>
      </c>
      <c r="L44" s="28">
        <v>3.76</v>
      </c>
      <c r="M44" s="23">
        <v>3.79</v>
      </c>
      <c r="N44" s="24">
        <f>IF(MIN(L44,M44)&lt;'2020'!L$5,'2020'!L$5-MIN(L44,M44),0)</f>
        <v>0</v>
      </c>
      <c r="O44" s="25">
        <v>3.72</v>
      </c>
      <c r="P44" s="23">
        <v>3.82</v>
      </c>
      <c r="Q44" s="29">
        <f>IF(MIN(O44,P44)&lt;'2020'!O$5,'2020'!O$5-MIN(O44,P44),0)</f>
        <v>0</v>
      </c>
      <c r="R44" s="25">
        <v>3.16</v>
      </c>
      <c r="S44" s="23">
        <v>3.26</v>
      </c>
      <c r="T44" s="24">
        <f>IF(MIN(R44,S44)&lt;'2020'!R$5,'2020'!R$5-MIN(R44,S44),0)</f>
        <v>0</v>
      </c>
      <c r="U44" s="25">
        <v>1.97</v>
      </c>
      <c r="V44" s="23">
        <v>2</v>
      </c>
      <c r="W44" s="24">
        <f>IF(MIN(U44,V44)&lt;'2020'!U$5,'2020'!U$5-MIN(U44,V44),0)</f>
        <v>0</v>
      </c>
      <c r="X44" s="25">
        <v>1.73</v>
      </c>
      <c r="Y44" s="23">
        <v>1.57</v>
      </c>
      <c r="Z44" s="24">
        <f>IF(MIN(X44,Y44)&lt;'2020'!X$5,'2020'!X$5-MIN(X44,Y44),0)</f>
        <v>0</v>
      </c>
      <c r="AA44" s="25">
        <v>0.56000000000000005</v>
      </c>
      <c r="AB44" s="23">
        <v>0.56000000000000005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0"/>
        <v>42473</v>
      </c>
      <c r="B45" s="9">
        <f t="shared" si="1"/>
        <v>42479</v>
      </c>
      <c r="C45" s="22">
        <v>4.04</v>
      </c>
      <c r="D45" s="23">
        <v>4.1900000000000004</v>
      </c>
      <c r="E45" s="24">
        <f>IF(MIN(C45,D45)&lt;'2020'!C$5,'2020'!C$5-MIN(C45,D45),0)</f>
        <v>0</v>
      </c>
      <c r="F45" s="25">
        <v>3.86</v>
      </c>
      <c r="G45" s="23">
        <v>4.07</v>
      </c>
      <c r="H45" s="24">
        <f>IF(MIN(F45,G45)&lt;'2020'!F$5,'2020'!F$5-MIN(F45,G45),0)</f>
        <v>0</v>
      </c>
      <c r="I45" s="26">
        <v>3.75</v>
      </c>
      <c r="J45" s="23">
        <v>3.96</v>
      </c>
      <c r="K45" s="27">
        <f>IF(MIN(I45,J45)&lt;'2020'!I$5,'2020'!I$5-MIN(I45,J45),0)</f>
        <v>0</v>
      </c>
      <c r="L45" s="28">
        <v>3.7</v>
      </c>
      <c r="M45" s="23">
        <v>3.9</v>
      </c>
      <c r="N45" s="24">
        <f>IF(MIN(L45,M45)&lt;'2020'!L$5,'2020'!L$5-MIN(L45,M45),0)</f>
        <v>0</v>
      </c>
      <c r="O45" s="25">
        <v>3.67</v>
      </c>
      <c r="P45" s="23">
        <v>3.87</v>
      </c>
      <c r="Q45" s="29">
        <f>IF(MIN(O45,P45)&lt;'2020'!O$5,'2020'!O$5-MIN(O45,P45),0)</f>
        <v>0</v>
      </c>
      <c r="R45" s="25">
        <v>3.12</v>
      </c>
      <c r="S45" s="23">
        <v>3.24</v>
      </c>
      <c r="T45" s="24">
        <f>IF(MIN(R45,S45)&lt;'2020'!R$5,'2020'!R$5-MIN(R45,S45),0)</f>
        <v>0</v>
      </c>
      <c r="U45" s="25">
        <v>1.95</v>
      </c>
      <c r="V45" s="23">
        <v>2.02</v>
      </c>
      <c r="W45" s="24">
        <f>IF(MIN(U45,V45)&lt;'2020'!U$5,'2020'!U$5-MIN(U45,V45),0)</f>
        <v>0</v>
      </c>
      <c r="X45" s="25">
        <v>1.72</v>
      </c>
      <c r="Y45" s="23">
        <v>1.6</v>
      </c>
      <c r="Z45" s="24">
        <f>IF(MIN(X45,Y45)&lt;'2020'!X$5,'2020'!X$5-MIN(X45,Y45),0)</f>
        <v>0</v>
      </c>
      <c r="AA45" s="25">
        <v>0.56000000000000005</v>
      </c>
      <c r="AB45" s="23">
        <v>0.56000000000000005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0"/>
        <v>42466</v>
      </c>
      <c r="B46" s="9">
        <f t="shared" si="1"/>
        <v>42472</v>
      </c>
      <c r="C46" s="22">
        <v>4.01</v>
      </c>
      <c r="D46" s="23">
        <v>4.08</v>
      </c>
      <c r="E46" s="24">
        <f>IF(MIN(C46,D46)&lt;'2020'!C$5,'2020'!C$5-MIN(C46,D46),0)</f>
        <v>0</v>
      </c>
      <c r="F46" s="25">
        <v>3.82</v>
      </c>
      <c r="G46" s="23">
        <v>3.92</v>
      </c>
      <c r="H46" s="24">
        <f>IF(MIN(F46,G46)&lt;'2020'!F$5,'2020'!F$5-MIN(F46,G46),0)</f>
        <v>0</v>
      </c>
      <c r="I46" s="26">
        <v>3.71</v>
      </c>
      <c r="J46" s="23">
        <v>3.81</v>
      </c>
      <c r="K46" s="27">
        <f>IF(MIN(I46,J46)&lt;'2020'!I$5,'2020'!I$5-MIN(I46,J46),0)</f>
        <v>0</v>
      </c>
      <c r="L46" s="28">
        <v>3.68</v>
      </c>
      <c r="M46" s="23">
        <v>3.75</v>
      </c>
      <c r="N46" s="24">
        <f>IF(MIN(L46,M46)&lt;'2020'!L$5,'2020'!L$5-MIN(L46,M46),0)</f>
        <v>0</v>
      </c>
      <c r="O46" s="25">
        <v>3.65</v>
      </c>
      <c r="P46" s="23">
        <v>3.7</v>
      </c>
      <c r="Q46" s="29">
        <f>IF(MIN(O46,P46)&lt;'2020'!O$5,'2020'!O$5-MIN(O46,P46),0)</f>
        <v>0</v>
      </c>
      <c r="R46" s="25">
        <v>3.08</v>
      </c>
      <c r="S46" s="23">
        <v>3.15</v>
      </c>
      <c r="T46" s="24">
        <f>IF(MIN(R46,S46)&lt;'2020'!R$5,'2020'!R$5-MIN(R46,S46),0)</f>
        <v>0</v>
      </c>
      <c r="U46" s="25">
        <v>1.93</v>
      </c>
      <c r="V46" s="23">
        <v>1.96</v>
      </c>
      <c r="W46" s="24">
        <f>IF(MIN(U46,V46)&lt;'2020'!U$5,'2020'!U$5-MIN(U46,V46),0)</f>
        <v>0</v>
      </c>
      <c r="X46" s="25">
        <v>1.64</v>
      </c>
      <c r="Y46" s="23">
        <v>1.89</v>
      </c>
      <c r="Z46" s="24">
        <f>IF(MIN(X46,Y46)&lt;'2020'!X$5,'2020'!X$5-MIN(X46,Y46),0)</f>
        <v>0</v>
      </c>
      <c r="AA46" s="25">
        <v>0.56000000000000005</v>
      </c>
      <c r="AB46" s="23">
        <v>0.56000000000000005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0"/>
        <v>42459</v>
      </c>
      <c r="B47" s="9">
        <f t="shared" si="1"/>
        <v>42465</v>
      </c>
      <c r="C47" s="22">
        <v>3.98</v>
      </c>
      <c r="D47" s="23">
        <v>4.08</v>
      </c>
      <c r="E47" s="24">
        <f>IF(MIN(C47,D47)&lt;'2020'!C$5,'2020'!C$5-MIN(C47,D47),0)</f>
        <v>0</v>
      </c>
      <c r="F47" s="25">
        <v>3.78</v>
      </c>
      <c r="G47" s="23">
        <v>3.92</v>
      </c>
      <c r="H47" s="24">
        <f>IF(MIN(F47,G47)&lt;'2020'!F$5,'2020'!F$5-MIN(F47,G47),0)</f>
        <v>0</v>
      </c>
      <c r="I47" s="26">
        <v>3.67</v>
      </c>
      <c r="J47" s="23">
        <v>3.81</v>
      </c>
      <c r="K47" s="27">
        <f>IF(MIN(I47,J47)&lt;'2020'!I$5,'2020'!I$5-MIN(I47,J47),0)</f>
        <v>0</v>
      </c>
      <c r="L47" s="28">
        <v>3.65</v>
      </c>
      <c r="M47" s="23">
        <v>3.75</v>
      </c>
      <c r="N47" s="24">
        <f>IF(MIN(L47,M47)&lt;'2020'!L$5,'2020'!L$5-MIN(L47,M47),0)</f>
        <v>0</v>
      </c>
      <c r="O47" s="25">
        <v>3.63</v>
      </c>
      <c r="P47" s="23">
        <v>3.7</v>
      </c>
      <c r="Q47" s="29">
        <f>IF(MIN(O47,P47)&lt;'2020'!O$5,'2020'!O$5-MIN(O47,P47),0)</f>
        <v>0</v>
      </c>
      <c r="R47" s="25">
        <v>3.04</v>
      </c>
      <c r="S47" s="23">
        <v>3.15</v>
      </c>
      <c r="T47" s="24">
        <f>IF(MIN(R47,S47)&lt;'2020'!R$5,'2020'!R$5-MIN(R47,S47),0)</f>
        <v>0</v>
      </c>
      <c r="U47" s="25">
        <v>1.91</v>
      </c>
      <c r="V47" s="23">
        <v>1.96</v>
      </c>
      <c r="W47" s="24">
        <f>IF(MIN(U47,V47)&lt;'2020'!U$5,'2020'!U$5-MIN(U47,V47),0)</f>
        <v>0</v>
      </c>
      <c r="X47" s="25">
        <v>1.56</v>
      </c>
      <c r="Y47" s="23">
        <v>1.89</v>
      </c>
      <c r="Z47" s="24">
        <f>IF(MIN(X47,Y47)&lt;'2020'!X$5,'2020'!X$5-MIN(X47,Y47),0)</f>
        <v>0</v>
      </c>
      <c r="AA47" s="25">
        <v>0.56000000000000005</v>
      </c>
      <c r="AB47" s="23">
        <v>0.56000000000000005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0"/>
        <v>42452</v>
      </c>
      <c r="B48" s="9">
        <f t="shared" si="1"/>
        <v>42458</v>
      </c>
      <c r="C48" s="22">
        <v>3.97</v>
      </c>
      <c r="D48" s="23">
        <v>4.04</v>
      </c>
      <c r="E48" s="24">
        <f>IF(MIN(C48,D48)&lt;'2020'!C$5,'2020'!C$5-MIN(C48,D48),0)</f>
        <v>0</v>
      </c>
      <c r="F48" s="25">
        <v>3.76</v>
      </c>
      <c r="G48" s="23">
        <v>3.85</v>
      </c>
      <c r="H48" s="24">
        <f>IF(MIN(F48,G48)&lt;'2020'!F$5,'2020'!F$5-MIN(F48,G48),0)</f>
        <v>0</v>
      </c>
      <c r="I48" s="26">
        <v>3.67</v>
      </c>
      <c r="J48" s="23">
        <v>3.72</v>
      </c>
      <c r="K48" s="27">
        <f>IF(MIN(I48,J48)&lt;'2020'!I$5,'2020'!I$5-MIN(I48,J48),0)</f>
        <v>0</v>
      </c>
      <c r="L48" s="28">
        <v>3.64</v>
      </c>
      <c r="M48" s="23">
        <v>3.69</v>
      </c>
      <c r="N48" s="24">
        <f>IF(MIN(L48,M48)&lt;'2020'!L$5,'2020'!L$5-MIN(L48,M48),0)</f>
        <v>0</v>
      </c>
      <c r="O48" s="25">
        <v>3.62</v>
      </c>
      <c r="P48" s="23">
        <v>3.64</v>
      </c>
      <c r="Q48" s="29">
        <f>IF(MIN(O48,P48)&lt;'2020'!O$5,'2020'!O$5-MIN(O48,P48),0)</f>
        <v>0</v>
      </c>
      <c r="R48" s="25">
        <v>2.99</v>
      </c>
      <c r="S48" s="23">
        <v>3.13</v>
      </c>
      <c r="T48" s="24">
        <f>IF(MIN(R48,S48)&lt;'2020'!R$5,'2020'!R$5-MIN(R48,S48),0)</f>
        <v>0</v>
      </c>
      <c r="U48" s="25">
        <v>1.89</v>
      </c>
      <c r="V48" s="23">
        <v>1.96</v>
      </c>
      <c r="W48" s="24">
        <f>IF(MIN(U48,V48)&lt;'2020'!U$5,'2020'!U$5-MIN(U48,V48),0)</f>
        <v>0</v>
      </c>
      <c r="X48" s="25">
        <v>1.55</v>
      </c>
      <c r="Y48" s="23">
        <v>1.58</v>
      </c>
      <c r="Z48" s="24">
        <f>IF(MIN(X48,Y48)&lt;'2020'!X$5,'2020'!X$5-MIN(X48,Y48),0)</f>
        <v>0</v>
      </c>
      <c r="AA48" s="25">
        <v>0.56000000000000005</v>
      </c>
      <c r="AB48" s="23">
        <v>0.56000000000000005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0"/>
        <v>42445</v>
      </c>
      <c r="B49" s="9">
        <f t="shared" si="1"/>
        <v>42451</v>
      </c>
      <c r="C49" s="22">
        <v>3.98</v>
      </c>
      <c r="D49" s="23">
        <v>3.96</v>
      </c>
      <c r="E49" s="24">
        <f>IF(MIN(C49,D49)&lt;'2020'!C$5,'2020'!C$5-MIN(C49,D49),0)</f>
        <v>0</v>
      </c>
      <c r="F49" s="25">
        <v>3.76</v>
      </c>
      <c r="G49" s="23">
        <v>3.77</v>
      </c>
      <c r="H49" s="24">
        <f>IF(MIN(F49,G49)&lt;'2020'!F$5,'2020'!F$5-MIN(F49,G49),0)</f>
        <v>0</v>
      </c>
      <c r="I49" s="26">
        <v>3.67</v>
      </c>
      <c r="J49" s="23">
        <v>3.66</v>
      </c>
      <c r="K49" s="27">
        <f>IF(MIN(I49,J49)&lt;'2020'!I$5,'2020'!I$5-MIN(I49,J49),0)</f>
        <v>0</v>
      </c>
      <c r="L49" s="28">
        <v>3.64</v>
      </c>
      <c r="M49" s="23">
        <v>3.62</v>
      </c>
      <c r="N49" s="24">
        <f>IF(MIN(L49,M49)&lt;'2020'!L$5,'2020'!L$5-MIN(L49,M49),0)</f>
        <v>0</v>
      </c>
      <c r="O49" s="25">
        <v>3.6</v>
      </c>
      <c r="P49" s="23">
        <v>3.64</v>
      </c>
      <c r="Q49" s="29">
        <f>IF(MIN(O49,P49)&lt;'2020'!O$5,'2020'!O$5-MIN(O49,P49),0)</f>
        <v>0</v>
      </c>
      <c r="R49" s="25">
        <v>2.96</v>
      </c>
      <c r="S49" s="23">
        <v>3.08</v>
      </c>
      <c r="T49" s="24">
        <f>IF(MIN(R49,S49)&lt;'2020'!R$5,'2020'!R$5-MIN(R49,S49),0)</f>
        <v>0</v>
      </c>
      <c r="U49" s="25">
        <v>1.87</v>
      </c>
      <c r="V49" s="23">
        <v>1.93</v>
      </c>
      <c r="W49" s="24">
        <f>IF(MIN(U49,V49)&lt;'2020'!U$5,'2020'!U$5-MIN(U49,V49),0)</f>
        <v>0</v>
      </c>
      <c r="X49" s="25">
        <v>1.56</v>
      </c>
      <c r="Y49" s="23">
        <v>1.56</v>
      </c>
      <c r="Z49" s="24">
        <f>IF(MIN(X49,Y49)&lt;'2020'!X$5,'2020'!X$5-MIN(X49,Y49),0)</f>
        <v>0</v>
      </c>
      <c r="AA49" s="25">
        <v>0.56000000000000005</v>
      </c>
      <c r="AB49" s="23">
        <v>0.56000000000000005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0"/>
        <v>42438</v>
      </c>
      <c r="B50" s="9">
        <f t="shared" si="1"/>
        <v>42444</v>
      </c>
      <c r="C50" s="22">
        <v>3.98</v>
      </c>
      <c r="D50" s="23">
        <v>3.97</v>
      </c>
      <c r="E50" s="24">
        <f>IF(MIN(C50,D50)&lt;'2020'!C$5,'2020'!C$5-MIN(C50,D50),0)</f>
        <v>0</v>
      </c>
      <c r="F50" s="25">
        <v>3.75</v>
      </c>
      <c r="G50" s="23">
        <v>3.76</v>
      </c>
      <c r="H50" s="24">
        <f>IF(MIN(F50,G50)&lt;'2020'!F$5,'2020'!F$5-MIN(F50,G50),0)</f>
        <v>0</v>
      </c>
      <c r="I50" s="26">
        <v>3.65</v>
      </c>
      <c r="J50" s="23">
        <v>3.68</v>
      </c>
      <c r="K50" s="27">
        <f>IF(MIN(I50,J50)&lt;'2020'!I$5,'2020'!I$5-MIN(I50,J50),0)</f>
        <v>0</v>
      </c>
      <c r="L50" s="28">
        <v>3.62</v>
      </c>
      <c r="M50" s="23">
        <v>3.66</v>
      </c>
      <c r="N50" s="24">
        <f>IF(MIN(L50,M50)&lt;'2020'!L$5,'2020'!L$5-MIN(L50,M50),0)</f>
        <v>0</v>
      </c>
      <c r="O50" s="25">
        <v>3.57</v>
      </c>
      <c r="P50" s="23">
        <v>3.65</v>
      </c>
      <c r="Q50" s="29">
        <f>IF(MIN(O50,P50)&lt;'2020'!O$5,'2020'!O$5-MIN(O50,P50),0)</f>
        <v>0</v>
      </c>
      <c r="R50" s="25">
        <v>2.94</v>
      </c>
      <c r="S50" s="23">
        <v>3.01</v>
      </c>
      <c r="T50" s="24">
        <f>IF(MIN(R50,S50)&lt;'2020'!R$5,'2020'!R$5-MIN(R50,S50),0)</f>
        <v>0</v>
      </c>
      <c r="U50" s="25">
        <v>1.86</v>
      </c>
      <c r="V50" s="23">
        <v>1.9</v>
      </c>
      <c r="W50" s="24">
        <f>IF(MIN(U50,V50)&lt;'2020'!U$5,'2020'!U$5-MIN(U50,V50),0)</f>
        <v>0</v>
      </c>
      <c r="X50" s="25">
        <v>1.57</v>
      </c>
      <c r="Y50" s="23">
        <v>1.55</v>
      </c>
      <c r="Z50" s="24">
        <f>IF(MIN(X50,Y50)&lt;'2020'!X$5,'2020'!X$5-MIN(X50,Y50),0)</f>
        <v>0</v>
      </c>
      <c r="AA50" s="25">
        <v>0.56000000000000005</v>
      </c>
      <c r="AB50" s="23">
        <v>0.56000000000000005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0"/>
        <v>42431</v>
      </c>
      <c r="B51" s="9">
        <f t="shared" si="1"/>
        <v>42437</v>
      </c>
      <c r="C51" s="22">
        <v>3.98</v>
      </c>
      <c r="D51" s="23">
        <v>3.93</v>
      </c>
      <c r="E51" s="24">
        <f>IF(MIN(C51,D51)&lt;'2020'!C$5,'2020'!C$5-MIN(C51,D51),0)</f>
        <v>0</v>
      </c>
      <c r="F51" s="25">
        <v>3.75</v>
      </c>
      <c r="G51" s="23">
        <v>3.72</v>
      </c>
      <c r="H51" s="24">
        <f>IF(MIN(F51,G51)&lt;'2020'!F$5,'2020'!F$5-MIN(F51,G51),0)</f>
        <v>0</v>
      </c>
      <c r="I51" s="26">
        <v>3.63</v>
      </c>
      <c r="J51" s="23">
        <v>3.63</v>
      </c>
      <c r="K51" s="27">
        <f>IF(MIN(I51,J51)&lt;'2020'!I$5,'2020'!I$5-MIN(I51,J51),0)</f>
        <v>0</v>
      </c>
      <c r="L51" s="28">
        <v>3.61</v>
      </c>
      <c r="M51" s="23">
        <v>3.61</v>
      </c>
      <c r="N51" s="24">
        <f>IF(MIN(L51,M51)&lt;'2020'!L$5,'2020'!L$5-MIN(L51,M51),0)</f>
        <v>0</v>
      </c>
      <c r="O51" s="25">
        <v>3.55</v>
      </c>
      <c r="P51" s="23">
        <v>3.6</v>
      </c>
      <c r="Q51" s="29">
        <f>IF(MIN(O51,P51)&lt;'2020'!O$5,'2020'!O$5-MIN(O51,P51),0)</f>
        <v>0</v>
      </c>
      <c r="R51" s="25">
        <v>2.92</v>
      </c>
      <c r="S51" s="23">
        <v>2.96</v>
      </c>
      <c r="T51" s="24">
        <f>IF(MIN(R51,S51)&lt;'2020'!R$5,'2020'!R$5-MIN(R51,S51),0)</f>
        <v>0</v>
      </c>
      <c r="U51" s="25">
        <v>1.86</v>
      </c>
      <c r="V51" s="23">
        <v>1.86</v>
      </c>
      <c r="W51" s="24">
        <f>IF(MIN(U51,V51)&lt;'2020'!U$5,'2020'!U$5-MIN(U51,V51),0)</f>
        <v>0</v>
      </c>
      <c r="X51" s="25">
        <v>1.59</v>
      </c>
      <c r="Y51" s="23">
        <v>1.53</v>
      </c>
      <c r="Z51" s="24">
        <f>IF(MIN(X51,Y51)&lt;'2020'!X$5,'2020'!X$5-MIN(X51,Y51),0)</f>
        <v>0</v>
      </c>
      <c r="AA51" s="25">
        <v>0.56000000000000005</v>
      </c>
      <c r="AB51" s="23">
        <v>0.56000000000000005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0"/>
        <v>42424</v>
      </c>
      <c r="B52" s="9">
        <f t="shared" si="1"/>
        <v>42430</v>
      </c>
      <c r="C52" s="22">
        <v>3.94</v>
      </c>
      <c r="D52" s="23">
        <v>4.03</v>
      </c>
      <c r="E52" s="24">
        <f>IF(MIN(C52,D52)&lt;'2020'!C$5,'2020'!C$5-MIN(C52,D52),0)</f>
        <v>0</v>
      </c>
      <c r="F52" s="25">
        <v>3.73</v>
      </c>
      <c r="G52" s="23">
        <v>3.8</v>
      </c>
      <c r="H52" s="24">
        <f>IF(MIN(F52,G52)&lt;'2020'!F$5,'2020'!F$5-MIN(F52,G52),0)</f>
        <v>0</v>
      </c>
      <c r="I52" s="26">
        <v>3.6</v>
      </c>
      <c r="J52" s="23">
        <v>3.69</v>
      </c>
      <c r="K52" s="27">
        <f>IF(MIN(I52,J52)&lt;'2020'!I$5,'2020'!I$5-MIN(I52,J52),0)</f>
        <v>0</v>
      </c>
      <c r="L52" s="28">
        <v>3.58</v>
      </c>
      <c r="M52" s="23">
        <v>3.67</v>
      </c>
      <c r="N52" s="24">
        <f>IF(MIN(L52,M52)&lt;'2020'!L$5,'2020'!L$5-MIN(L52,M52),0)</f>
        <v>0</v>
      </c>
      <c r="O52" s="25">
        <v>3.5</v>
      </c>
      <c r="P52" s="23">
        <v>3.61</v>
      </c>
      <c r="Q52" s="29">
        <f>IF(MIN(O52,P52)&lt;'2020'!O$5,'2020'!O$5-MIN(O52,P52),0)</f>
        <v>0</v>
      </c>
      <c r="R52" s="25">
        <v>2.9</v>
      </c>
      <c r="S52" s="23">
        <v>2.94</v>
      </c>
      <c r="T52" s="24">
        <f>IF(MIN(R52,S52)&lt;'2020'!R$5,'2020'!R$5-MIN(R52,S52),0)</f>
        <v>0</v>
      </c>
      <c r="U52" s="25">
        <v>1.85</v>
      </c>
      <c r="V52" s="23">
        <v>1.87</v>
      </c>
      <c r="W52" s="24">
        <f>IF(MIN(U52,V52)&lt;'2020'!U$5,'2020'!U$5-MIN(U52,V52),0)</f>
        <v>0</v>
      </c>
      <c r="X52" s="25">
        <v>1.59</v>
      </c>
      <c r="Y52" s="23">
        <v>1.57</v>
      </c>
      <c r="Z52" s="24">
        <f>IF(MIN(X52,Y52)&lt;'2020'!X$5,'2020'!X$5-MIN(X52,Y52),0)</f>
        <v>0</v>
      </c>
      <c r="AA52" s="25">
        <v>0.56000000000000005</v>
      </c>
      <c r="AB52" s="23">
        <v>0.56000000000000005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0"/>
        <v>42417</v>
      </c>
      <c r="B53" s="9">
        <f t="shared" si="1"/>
        <v>42423</v>
      </c>
      <c r="C53" s="22">
        <v>3.92</v>
      </c>
      <c r="D53" s="23">
        <v>3.99</v>
      </c>
      <c r="E53" s="24">
        <f>IF(MIN(C53,D53)&lt;'2020'!C$5,'2020'!C$5-MIN(C53,D53),0)</f>
        <v>0</v>
      </c>
      <c r="F53" s="25">
        <v>3.71</v>
      </c>
      <c r="G53" s="23">
        <v>3.78</v>
      </c>
      <c r="H53" s="24">
        <f>IF(MIN(F53,G53)&lt;'2020'!F$5,'2020'!F$5-MIN(F53,G53),0)</f>
        <v>0</v>
      </c>
      <c r="I53" s="26">
        <v>3.57</v>
      </c>
      <c r="J53" s="23">
        <v>3.67</v>
      </c>
      <c r="K53" s="27">
        <f>IF(MIN(I53,J53)&lt;'2020'!I$5,'2020'!I$5-MIN(I53,J53),0)</f>
        <v>0</v>
      </c>
      <c r="L53" s="28">
        <v>3.55</v>
      </c>
      <c r="M53" s="23">
        <v>3.63</v>
      </c>
      <c r="N53" s="24">
        <f>IF(MIN(L53,M53)&lt;'2020'!L$5,'2020'!L$5-MIN(L53,M53),0)</f>
        <v>0</v>
      </c>
      <c r="O53" s="25">
        <v>3.47</v>
      </c>
      <c r="P53" s="23">
        <v>3.58</v>
      </c>
      <c r="Q53" s="29">
        <f>IF(MIN(O53,P53)&lt;'2020'!O$5,'2020'!O$5-MIN(O53,P53),0)</f>
        <v>0</v>
      </c>
      <c r="R53" s="25">
        <v>2.89</v>
      </c>
      <c r="S53" s="23">
        <v>2.92</v>
      </c>
      <c r="T53" s="24">
        <f>IF(MIN(R53,S53)&lt;'2020'!R$5,'2020'!R$5-MIN(R53,S53),0)</f>
        <v>0</v>
      </c>
      <c r="U53" s="25">
        <v>1.84</v>
      </c>
      <c r="V53" s="23">
        <v>1.86</v>
      </c>
      <c r="W53" s="24">
        <f>IF(MIN(U53,V53)&lt;'2020'!U$5,'2020'!U$5-MIN(U53,V53),0)</f>
        <v>0</v>
      </c>
      <c r="X53" s="25">
        <v>1.61</v>
      </c>
      <c r="Y53" s="23">
        <v>1.58</v>
      </c>
      <c r="Z53" s="24">
        <f>IF(MIN(X53,Y53)&lt;'2020'!X$5,'2020'!X$5-MIN(X53,Y53),0)</f>
        <v>0</v>
      </c>
      <c r="AA53" s="25">
        <v>0.56000000000000005</v>
      </c>
      <c r="AB53" s="23">
        <v>0.56000000000000005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0"/>
        <v>42410</v>
      </c>
      <c r="B54" s="9">
        <f t="shared" si="1"/>
        <v>42416</v>
      </c>
      <c r="C54" s="22">
        <v>3.92</v>
      </c>
      <c r="D54" s="23">
        <v>3.96</v>
      </c>
      <c r="E54" s="24">
        <f>IF(MIN(C54,D54)&lt;'2020'!C$5,'2020'!C$5-MIN(C54,D54),0)</f>
        <v>0</v>
      </c>
      <c r="F54" s="25">
        <v>3.72</v>
      </c>
      <c r="G54" s="23">
        <v>3.72</v>
      </c>
      <c r="H54" s="24">
        <f>IF(MIN(F54,G54)&lt;'2020'!F$5,'2020'!F$5-MIN(F54,G54),0)</f>
        <v>0</v>
      </c>
      <c r="I54" s="26">
        <v>3.56</v>
      </c>
      <c r="J54" s="23">
        <v>3.63</v>
      </c>
      <c r="K54" s="27">
        <f>IF(MIN(I54,J54)&lt;'2020'!I$5,'2020'!I$5-MIN(I54,J54),0)</f>
        <v>0</v>
      </c>
      <c r="L54" s="28">
        <v>3.54</v>
      </c>
      <c r="M54" s="23">
        <v>3.61</v>
      </c>
      <c r="N54" s="24">
        <f>IF(MIN(L54,M54)&lt;'2020'!L$5,'2020'!L$5-MIN(L54,M54),0)</f>
        <v>0</v>
      </c>
      <c r="O54" s="25">
        <v>3.44</v>
      </c>
      <c r="P54" s="23">
        <v>3.53</v>
      </c>
      <c r="Q54" s="29">
        <f>IF(MIN(O54,P54)&lt;'2020'!O$5,'2020'!O$5-MIN(O54,P54),0)</f>
        <v>0</v>
      </c>
      <c r="R54" s="25">
        <v>2.89</v>
      </c>
      <c r="S54" s="23">
        <v>2.95</v>
      </c>
      <c r="T54" s="24">
        <f>IF(MIN(R54,S54)&lt;'2020'!R$5,'2020'!R$5-MIN(R54,S54),0)</f>
        <v>0</v>
      </c>
      <c r="U54" s="25">
        <v>1.85</v>
      </c>
      <c r="V54" s="23">
        <v>1.86</v>
      </c>
      <c r="W54" s="24">
        <f>IF(MIN(U54,V54)&lt;'2020'!U$5,'2020'!U$5-MIN(U54,V54),0)</f>
        <v>0</v>
      </c>
      <c r="X54" s="25">
        <v>1.63</v>
      </c>
      <c r="Y54" s="23">
        <v>1.6</v>
      </c>
      <c r="Z54" s="24">
        <f>IF(MIN(X54,Y54)&lt;'2020'!X$5,'2020'!X$5-MIN(X54,Y54),0)</f>
        <v>0</v>
      </c>
      <c r="AA54" s="25">
        <v>0.56000000000000005</v>
      </c>
      <c r="AB54" s="23">
        <v>0.56000000000000005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0"/>
        <v>42403</v>
      </c>
      <c r="B55" s="9">
        <f t="shared" si="1"/>
        <v>42409</v>
      </c>
      <c r="C55" s="22">
        <v>3.92</v>
      </c>
      <c r="D55" s="23">
        <v>3.94</v>
      </c>
      <c r="E55" s="24">
        <f>IF(MIN(C55,D55)&lt;'2020'!C$5,'2020'!C$5-MIN(C55,D55),0)</f>
        <v>0</v>
      </c>
      <c r="F55" s="25">
        <v>3.73</v>
      </c>
      <c r="G55" s="23">
        <v>3.72</v>
      </c>
      <c r="H55" s="24">
        <f>IF(MIN(F55,G55)&lt;'2020'!F$5,'2020'!F$5-MIN(F55,G55),0)</f>
        <v>0</v>
      </c>
      <c r="I55" s="26">
        <v>3.56</v>
      </c>
      <c r="J55" s="23">
        <v>3.57</v>
      </c>
      <c r="K55" s="27">
        <f>IF(MIN(I55,J55)&lt;'2020'!I$5,'2020'!I$5-MIN(I55,J55),0)</f>
        <v>0</v>
      </c>
      <c r="L55" s="28">
        <v>3.54</v>
      </c>
      <c r="M55" s="23">
        <v>3.55</v>
      </c>
      <c r="N55" s="24">
        <f>IF(MIN(L55,M55)&lt;'2020'!L$5,'2020'!L$5-MIN(L55,M55),0)</f>
        <v>0</v>
      </c>
      <c r="O55" s="25">
        <v>3.41</v>
      </c>
      <c r="P55" s="23">
        <v>3.49</v>
      </c>
      <c r="Q55" s="29">
        <f>IF(MIN(O55,P55)&lt;'2020'!O$5,'2020'!O$5-MIN(O55,P55),0)</f>
        <v>0</v>
      </c>
      <c r="R55" s="25">
        <v>2.89</v>
      </c>
      <c r="S55" s="23">
        <v>2.9</v>
      </c>
      <c r="T55" s="24">
        <f>IF(MIN(R55,S55)&lt;'2020'!R$5,'2020'!R$5-MIN(R55,S55),0)</f>
        <v>0</v>
      </c>
      <c r="U55" s="25">
        <v>1.87</v>
      </c>
      <c r="V55" s="23">
        <v>1.84</v>
      </c>
      <c r="W55" s="24">
        <f>IF(MIN(U55,V55)&lt;'2020'!U$5,'2020'!U$5-MIN(U55,V55),0)</f>
        <v>0</v>
      </c>
      <c r="X55" s="25">
        <v>1.65</v>
      </c>
      <c r="Y55" s="23">
        <v>1.6</v>
      </c>
      <c r="Z55" s="24">
        <f>IF(MIN(X55,Y55)&lt;'2020'!X$5,'2020'!X$5-MIN(X55,Y55),0)</f>
        <v>0</v>
      </c>
      <c r="AA55" s="25">
        <v>0.56000000000000005</v>
      </c>
      <c r="AB55" s="23">
        <v>0.56000000000000005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0"/>
        <v>42396</v>
      </c>
      <c r="B56" s="9">
        <f t="shared" si="1"/>
        <v>42402</v>
      </c>
      <c r="C56" s="22">
        <v>3.93</v>
      </c>
      <c r="D56" s="23">
        <v>3.91</v>
      </c>
      <c r="E56" s="24">
        <f>IF(MIN(C56,D56)&lt;'2020'!C$5,'2020'!C$5-MIN(C56,D56),0)</f>
        <v>0</v>
      </c>
      <c r="F56" s="25">
        <v>3.74</v>
      </c>
      <c r="G56" s="23">
        <v>3.69</v>
      </c>
      <c r="H56" s="24">
        <f>IF(MIN(F56,G56)&lt;'2020'!F$5,'2020'!F$5-MIN(F56,G56),0)</f>
        <v>0</v>
      </c>
      <c r="I56" s="26">
        <v>3.56</v>
      </c>
      <c r="J56" s="23">
        <v>3.56</v>
      </c>
      <c r="K56" s="27">
        <f>IF(MIN(I56,J56)&lt;'2020'!I$5,'2020'!I$5-MIN(I56,J56),0)</f>
        <v>0</v>
      </c>
      <c r="L56" s="28">
        <v>3.54</v>
      </c>
      <c r="M56" s="23">
        <v>3.54</v>
      </c>
      <c r="N56" s="24">
        <f>IF(MIN(L56,M56)&lt;'2020'!L$5,'2020'!L$5-MIN(L56,M56),0)</f>
        <v>0</v>
      </c>
      <c r="O56" s="25">
        <v>3.4</v>
      </c>
      <c r="P56" s="23">
        <v>3.44</v>
      </c>
      <c r="Q56" s="29">
        <f>IF(MIN(O56,P56)&lt;'2020'!O$5,'2020'!O$5-MIN(O56,P56),0)</f>
        <v>0</v>
      </c>
      <c r="R56" s="25">
        <v>2.91</v>
      </c>
      <c r="S56" s="23">
        <v>2.84</v>
      </c>
      <c r="T56" s="24">
        <f>IF(MIN(R56,S56)&lt;'2020'!R$5,'2020'!R$5-MIN(R56,S56),0)</f>
        <v>0</v>
      </c>
      <c r="U56" s="25">
        <v>1.89</v>
      </c>
      <c r="V56" s="23">
        <v>1.83</v>
      </c>
      <c r="W56" s="24">
        <f>IF(MIN(U56,V56)&lt;'2020'!U$5,'2020'!U$5-MIN(U56,V56),0)</f>
        <v>0</v>
      </c>
      <c r="X56" s="25">
        <v>1.68</v>
      </c>
      <c r="Y56" s="23">
        <v>1.59</v>
      </c>
      <c r="Z56" s="24">
        <f>IF(MIN(X56,Y56)&lt;'2020'!X$5,'2020'!X$5-MIN(X56,Y56),0)</f>
        <v>0</v>
      </c>
      <c r="AA56" s="25">
        <v>0.56000000000000005</v>
      </c>
      <c r="AB56" s="23">
        <v>0.56000000000000005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42389</v>
      </c>
      <c r="B57" s="9">
        <v>42395</v>
      </c>
      <c r="C57" s="22">
        <v>3.95</v>
      </c>
      <c r="D57" s="23">
        <v>3.87</v>
      </c>
      <c r="E57" s="24">
        <v>9.9999999999997868E-3</v>
      </c>
      <c r="F57" s="25">
        <v>3.76</v>
      </c>
      <c r="G57" s="23">
        <v>3.69</v>
      </c>
      <c r="H57" s="24">
        <v>0</v>
      </c>
      <c r="I57" s="26">
        <v>3.57</v>
      </c>
      <c r="J57" s="23">
        <v>3.54</v>
      </c>
      <c r="K57" s="27">
        <v>0</v>
      </c>
      <c r="L57" s="28">
        <v>3.55</v>
      </c>
      <c r="M57" s="23">
        <v>3.51</v>
      </c>
      <c r="N57" s="24">
        <v>0</v>
      </c>
      <c r="O57" s="25">
        <v>3.4</v>
      </c>
      <c r="P57" s="23">
        <v>3.42</v>
      </c>
      <c r="Q57" s="29">
        <v>0</v>
      </c>
      <c r="R57" s="25">
        <v>2.93</v>
      </c>
      <c r="S57" s="23">
        <v>2.86</v>
      </c>
      <c r="T57" s="24">
        <v>0</v>
      </c>
      <c r="U57" s="25">
        <v>1.91</v>
      </c>
      <c r="V57" s="23">
        <v>1.82</v>
      </c>
      <c r="W57" s="24">
        <v>0</v>
      </c>
      <c r="X57" s="25">
        <v>1.7</v>
      </c>
      <c r="Y57" s="23">
        <v>1.61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42382</v>
      </c>
      <c r="B58" s="9">
        <v>42388</v>
      </c>
      <c r="C58" s="22">
        <v>3.95</v>
      </c>
      <c r="D58" s="23">
        <v>3.95</v>
      </c>
      <c r="E58" s="24">
        <v>0</v>
      </c>
      <c r="F58" s="25">
        <v>3.76</v>
      </c>
      <c r="G58" s="23">
        <v>3.76</v>
      </c>
      <c r="H58" s="24">
        <v>0</v>
      </c>
      <c r="I58" s="26">
        <v>3.58</v>
      </c>
      <c r="J58" s="23">
        <v>3.57</v>
      </c>
      <c r="K58" s="27">
        <v>0</v>
      </c>
      <c r="L58" s="28">
        <v>3.55</v>
      </c>
      <c r="M58" s="23">
        <v>3.55</v>
      </c>
      <c r="N58" s="24">
        <v>0</v>
      </c>
      <c r="O58" s="25">
        <v>3.41</v>
      </c>
      <c r="P58" s="23">
        <v>3.4</v>
      </c>
      <c r="Q58" s="29">
        <v>0</v>
      </c>
      <c r="R58" s="25">
        <v>2.94</v>
      </c>
      <c r="S58" s="23">
        <v>2.93</v>
      </c>
      <c r="T58" s="24">
        <v>0</v>
      </c>
      <c r="U58" s="25">
        <v>1.91</v>
      </c>
      <c r="V58" s="23">
        <v>1.91</v>
      </c>
      <c r="W58" s="24">
        <v>0</v>
      </c>
      <c r="X58" s="25">
        <v>1.7</v>
      </c>
      <c r="Y58" s="23">
        <v>1.7</v>
      </c>
      <c r="Z58" s="24">
        <v>0</v>
      </c>
      <c r="AA58" s="25">
        <v>0.56999999999999995</v>
      </c>
      <c r="AB58" s="23">
        <v>0.52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42375</v>
      </c>
      <c r="B59" s="9">
        <v>42381</v>
      </c>
      <c r="C59" s="22">
        <v>3.95</v>
      </c>
      <c r="D59" s="23">
        <v>3.95</v>
      </c>
      <c r="E59" s="24">
        <v>0</v>
      </c>
      <c r="F59" s="25">
        <v>3.76</v>
      </c>
      <c r="G59" s="23">
        <v>3.76</v>
      </c>
      <c r="H59" s="24">
        <v>0</v>
      </c>
      <c r="I59" s="26">
        <v>3.57</v>
      </c>
      <c r="J59" s="23">
        <v>3.57</v>
      </c>
      <c r="K59" s="27">
        <v>0</v>
      </c>
      <c r="L59" s="28">
        <v>3.55</v>
      </c>
      <c r="M59" s="23">
        <v>3.55</v>
      </c>
      <c r="N59" s="24">
        <v>0</v>
      </c>
      <c r="O59" s="25">
        <v>3.41</v>
      </c>
      <c r="P59" s="23">
        <v>3.4</v>
      </c>
      <c r="Q59" s="29">
        <v>0</v>
      </c>
      <c r="R59" s="25">
        <v>2.96</v>
      </c>
      <c r="S59" s="23">
        <v>2.93</v>
      </c>
      <c r="T59" s="24">
        <v>0</v>
      </c>
      <c r="U59" s="25">
        <v>1.92</v>
      </c>
      <c r="V59" s="23">
        <v>1.91</v>
      </c>
      <c r="W59" s="24">
        <v>0</v>
      </c>
      <c r="X59" s="25">
        <v>1.71</v>
      </c>
      <c r="Y59" s="23">
        <v>1.7</v>
      </c>
      <c r="Z59" s="24">
        <v>0</v>
      </c>
      <c r="AA59" s="25">
        <v>0.57999999999999996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workbookViewId="0">
      <selection activeCell="F22" sqref="F22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36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v>42368</v>
      </c>
      <c r="B9" s="9">
        <v>42374</v>
      </c>
      <c r="C9" s="22">
        <v>3.94</v>
      </c>
      <c r="D9" s="23">
        <v>3.95</v>
      </c>
      <c r="E9" s="24">
        <v>0</v>
      </c>
      <c r="F9" s="25">
        <v>3.74</v>
      </c>
      <c r="G9" s="23">
        <v>3.76</v>
      </c>
      <c r="H9" s="24">
        <v>0</v>
      </c>
      <c r="I9" s="26">
        <v>3.56</v>
      </c>
      <c r="J9" s="23">
        <v>3.57</v>
      </c>
      <c r="K9" s="27">
        <v>0</v>
      </c>
      <c r="L9" s="28">
        <v>3.53</v>
      </c>
      <c r="M9" s="23">
        <v>3.55</v>
      </c>
      <c r="N9" s="24">
        <v>0</v>
      </c>
      <c r="O9" s="25">
        <v>3.4</v>
      </c>
      <c r="P9" s="23">
        <v>3.4</v>
      </c>
      <c r="Q9" s="29">
        <v>0</v>
      </c>
      <c r="R9" s="25">
        <v>2.97</v>
      </c>
      <c r="S9" s="23">
        <v>2.93</v>
      </c>
      <c r="T9" s="24">
        <v>0</v>
      </c>
      <c r="U9" s="25">
        <v>1.93</v>
      </c>
      <c r="V9" s="23">
        <v>1.91</v>
      </c>
      <c r="W9" s="24">
        <v>0</v>
      </c>
      <c r="X9" s="25">
        <v>1.72</v>
      </c>
      <c r="Y9" s="23">
        <v>1.7</v>
      </c>
      <c r="Z9" s="24">
        <v>0</v>
      </c>
      <c r="AA9" s="25">
        <v>0.59</v>
      </c>
      <c r="AB9" s="23">
        <v>0.56000000000000005</v>
      </c>
      <c r="AC9" s="31"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v>42361</v>
      </c>
      <c r="B10" s="9">
        <v>42367</v>
      </c>
      <c r="C10" s="22">
        <v>3.92</v>
      </c>
      <c r="D10" s="23">
        <v>3.95</v>
      </c>
      <c r="E10" s="24">
        <v>0</v>
      </c>
      <c r="F10" s="25">
        <v>3.72</v>
      </c>
      <c r="G10" s="23">
        <v>3.76</v>
      </c>
      <c r="H10" s="24">
        <v>0</v>
      </c>
      <c r="I10" s="26">
        <v>3.55</v>
      </c>
      <c r="J10" s="23">
        <v>3.57</v>
      </c>
      <c r="K10" s="27">
        <v>0</v>
      </c>
      <c r="L10" s="28">
        <v>3.51</v>
      </c>
      <c r="M10" s="23">
        <v>3.55</v>
      </c>
      <c r="N10" s="24">
        <v>0</v>
      </c>
      <c r="O10" s="25">
        <v>3.39</v>
      </c>
      <c r="P10" s="23">
        <v>3.4</v>
      </c>
      <c r="Q10" s="29">
        <v>0</v>
      </c>
      <c r="R10" s="25">
        <v>2.98</v>
      </c>
      <c r="S10" s="23">
        <v>2.93</v>
      </c>
      <c r="T10" s="24">
        <v>0</v>
      </c>
      <c r="U10" s="25">
        <v>1.94</v>
      </c>
      <c r="V10" s="23">
        <v>1.91</v>
      </c>
      <c r="W10" s="24">
        <v>0</v>
      </c>
      <c r="X10" s="25">
        <v>1.73</v>
      </c>
      <c r="Y10" s="23">
        <v>1.7</v>
      </c>
      <c r="Z10" s="24">
        <v>0</v>
      </c>
      <c r="AA10" s="25">
        <v>0.6</v>
      </c>
      <c r="AB10" s="23">
        <v>0.6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42354</v>
      </c>
      <c r="B11" s="9">
        <v>42360</v>
      </c>
      <c r="C11" s="22">
        <v>3.91</v>
      </c>
      <c r="D11" s="23">
        <v>3.96</v>
      </c>
      <c r="E11" s="24">
        <v>0</v>
      </c>
      <c r="F11" s="25">
        <v>3.7</v>
      </c>
      <c r="G11" s="23">
        <v>3.76</v>
      </c>
      <c r="H11" s="24">
        <v>0</v>
      </c>
      <c r="I11" s="26">
        <v>3.53</v>
      </c>
      <c r="J11" s="23">
        <v>3.6</v>
      </c>
      <c r="K11" s="27">
        <v>0</v>
      </c>
      <c r="L11" s="28">
        <v>3.49</v>
      </c>
      <c r="M11" s="23">
        <v>3.57</v>
      </c>
      <c r="N11" s="24">
        <v>0</v>
      </c>
      <c r="O11" s="25">
        <v>3.37</v>
      </c>
      <c r="P11" s="23">
        <v>3.43</v>
      </c>
      <c r="Q11" s="29">
        <v>0</v>
      </c>
      <c r="R11" s="25">
        <v>2.98</v>
      </c>
      <c r="S11" s="23">
        <v>2.97</v>
      </c>
      <c r="T11" s="24">
        <v>0</v>
      </c>
      <c r="U11" s="25">
        <v>1.95</v>
      </c>
      <c r="V11" s="23">
        <v>1.92</v>
      </c>
      <c r="W11" s="24">
        <v>0</v>
      </c>
      <c r="X11" s="25">
        <v>1.74</v>
      </c>
      <c r="Y11" s="23">
        <v>1.71</v>
      </c>
      <c r="Z11" s="24">
        <v>0</v>
      </c>
      <c r="AA11" s="25">
        <v>0.6</v>
      </c>
      <c r="AB11" s="23">
        <v>0.6</v>
      </c>
      <c r="AC11" s="31"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v>42347</v>
      </c>
      <c r="B12" s="9">
        <v>42353</v>
      </c>
      <c r="C12" s="22">
        <v>3.88</v>
      </c>
      <c r="D12" s="23">
        <v>3.96</v>
      </c>
      <c r="E12" s="24">
        <v>0</v>
      </c>
      <c r="F12" s="25">
        <v>3.67</v>
      </c>
      <c r="G12" s="23">
        <v>3.76</v>
      </c>
      <c r="H12" s="24">
        <v>0</v>
      </c>
      <c r="I12" s="26">
        <v>3.51</v>
      </c>
      <c r="J12" s="23">
        <v>3.57</v>
      </c>
      <c r="K12" s="27">
        <v>0</v>
      </c>
      <c r="L12" s="28">
        <v>3.46</v>
      </c>
      <c r="M12" s="23">
        <v>3.54</v>
      </c>
      <c r="N12" s="24">
        <v>0</v>
      </c>
      <c r="O12" s="25">
        <v>3.35</v>
      </c>
      <c r="P12" s="23">
        <v>3.41</v>
      </c>
      <c r="Q12" s="29">
        <v>0</v>
      </c>
      <c r="R12" s="25">
        <v>2.97</v>
      </c>
      <c r="S12" s="23">
        <v>2.99</v>
      </c>
      <c r="T12" s="24">
        <v>0</v>
      </c>
      <c r="U12" s="25">
        <v>1.96</v>
      </c>
      <c r="V12" s="23">
        <v>1.94</v>
      </c>
      <c r="W12" s="24">
        <v>0</v>
      </c>
      <c r="X12" s="25">
        <v>1.75</v>
      </c>
      <c r="Y12" s="23">
        <v>1.71</v>
      </c>
      <c r="Z12" s="24">
        <v>0</v>
      </c>
      <c r="AA12" s="25">
        <v>0.6</v>
      </c>
      <c r="AB12" s="23">
        <v>0.6</v>
      </c>
      <c r="AC12" s="31"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v>42340</v>
      </c>
      <c r="B13" s="9">
        <v>42346</v>
      </c>
      <c r="C13" s="22">
        <v>3.87</v>
      </c>
      <c r="D13" s="23">
        <v>3.91</v>
      </c>
      <c r="E13" s="24">
        <v>9.9999999999997868E-3</v>
      </c>
      <c r="F13" s="25">
        <v>3.66</v>
      </c>
      <c r="G13" s="23">
        <v>3.71</v>
      </c>
      <c r="H13" s="24">
        <v>0</v>
      </c>
      <c r="I13" s="26">
        <v>3.5</v>
      </c>
      <c r="J13" s="23">
        <v>3.53</v>
      </c>
      <c r="K13" s="27">
        <v>0</v>
      </c>
      <c r="L13" s="28">
        <v>3.45</v>
      </c>
      <c r="M13" s="23">
        <v>3.5</v>
      </c>
      <c r="N13" s="24">
        <v>0</v>
      </c>
      <c r="O13" s="25">
        <v>3.33</v>
      </c>
      <c r="P13" s="23">
        <v>3.38</v>
      </c>
      <c r="Q13" s="29">
        <v>0</v>
      </c>
      <c r="R13" s="25">
        <v>2.97</v>
      </c>
      <c r="S13" s="23">
        <v>2.98</v>
      </c>
      <c r="T13" s="24">
        <v>0</v>
      </c>
      <c r="U13" s="25">
        <v>1.95</v>
      </c>
      <c r="V13" s="23">
        <v>1.95</v>
      </c>
      <c r="W13" s="24">
        <v>0</v>
      </c>
      <c r="X13" s="25">
        <v>1.73</v>
      </c>
      <c r="Y13" s="23">
        <v>1.73</v>
      </c>
      <c r="Z13" s="24">
        <v>0</v>
      </c>
      <c r="AA13" s="25">
        <v>0.6</v>
      </c>
      <c r="AB13" s="23">
        <v>0.6</v>
      </c>
      <c r="AC13" s="31"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v>42333</v>
      </c>
      <c r="B14" s="9">
        <v>42339</v>
      </c>
      <c r="C14" s="22">
        <v>3.85</v>
      </c>
      <c r="D14" s="23">
        <v>3.87</v>
      </c>
      <c r="E14" s="24">
        <v>2.9999999999999805E-2</v>
      </c>
      <c r="F14" s="25">
        <v>3.62</v>
      </c>
      <c r="G14" s="23">
        <v>3.68</v>
      </c>
      <c r="H14" s="24">
        <v>0</v>
      </c>
      <c r="I14" s="26">
        <v>3.47</v>
      </c>
      <c r="J14" s="23">
        <v>3.51</v>
      </c>
      <c r="K14" s="27">
        <v>0</v>
      </c>
      <c r="L14" s="28">
        <v>3.42</v>
      </c>
      <c r="M14" s="23">
        <v>3.46</v>
      </c>
      <c r="N14" s="24">
        <v>0</v>
      </c>
      <c r="O14" s="25">
        <v>3.31</v>
      </c>
      <c r="P14" s="23">
        <v>3.35</v>
      </c>
      <c r="Q14" s="29">
        <v>0</v>
      </c>
      <c r="R14" s="25">
        <v>2.98</v>
      </c>
      <c r="S14" s="23">
        <v>2.97</v>
      </c>
      <c r="T14" s="24">
        <v>0</v>
      </c>
      <c r="U14" s="25">
        <v>1.96</v>
      </c>
      <c r="V14" s="23">
        <v>1.95</v>
      </c>
      <c r="W14" s="24">
        <v>0</v>
      </c>
      <c r="X14" s="25">
        <v>1.75</v>
      </c>
      <c r="Y14" s="23">
        <v>1.75</v>
      </c>
      <c r="Z14" s="24">
        <v>0</v>
      </c>
      <c r="AA14" s="25">
        <v>0.6</v>
      </c>
      <c r="AB14" s="23">
        <v>0.6</v>
      </c>
      <c r="AC14" s="31"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v>42326</v>
      </c>
      <c r="B15" s="9">
        <v>42332</v>
      </c>
      <c r="C15" s="22">
        <v>3.81</v>
      </c>
      <c r="D15" s="23">
        <v>3.9</v>
      </c>
      <c r="E15" s="24">
        <v>6.999999999999984E-2</v>
      </c>
      <c r="F15" s="25">
        <v>3.58</v>
      </c>
      <c r="G15" s="23">
        <v>3.68</v>
      </c>
      <c r="H15" s="24">
        <v>0</v>
      </c>
      <c r="I15" s="26">
        <v>3.42</v>
      </c>
      <c r="J15" s="23">
        <v>3.52</v>
      </c>
      <c r="K15" s="27">
        <v>0</v>
      </c>
      <c r="L15" s="28">
        <v>3.37</v>
      </c>
      <c r="M15" s="23">
        <v>3.46</v>
      </c>
      <c r="N15" s="24">
        <v>0</v>
      </c>
      <c r="O15" s="25">
        <v>3.29</v>
      </c>
      <c r="P15" s="23">
        <v>3.35</v>
      </c>
      <c r="Q15" s="29">
        <v>0</v>
      </c>
      <c r="R15" s="25">
        <v>2.97</v>
      </c>
      <c r="S15" s="23">
        <v>2.99</v>
      </c>
      <c r="T15" s="24">
        <v>0</v>
      </c>
      <c r="U15" s="25">
        <v>1.96</v>
      </c>
      <c r="V15" s="23">
        <v>1.96</v>
      </c>
      <c r="W15" s="24">
        <v>0</v>
      </c>
      <c r="X15" s="25">
        <v>1.74</v>
      </c>
      <c r="Y15" s="23">
        <v>1.77</v>
      </c>
      <c r="Z15" s="24">
        <v>0</v>
      </c>
      <c r="AA15" s="25">
        <v>0.6</v>
      </c>
      <c r="AB15" s="23">
        <v>0.6</v>
      </c>
      <c r="AC15" s="31"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v>42319</v>
      </c>
      <c r="B16" s="9">
        <v>42325</v>
      </c>
      <c r="C16" s="22">
        <v>3.78</v>
      </c>
      <c r="D16" s="23">
        <v>3.86</v>
      </c>
      <c r="E16" s="24">
        <v>0.10000000000000009</v>
      </c>
      <c r="F16" s="25">
        <v>3.54</v>
      </c>
      <c r="G16" s="23">
        <v>3.63</v>
      </c>
      <c r="H16" s="24">
        <v>0</v>
      </c>
      <c r="I16" s="26">
        <v>3.38</v>
      </c>
      <c r="J16" s="23">
        <v>3.47</v>
      </c>
      <c r="K16" s="27">
        <v>0</v>
      </c>
      <c r="L16" s="28">
        <v>3.34</v>
      </c>
      <c r="M16" s="23">
        <v>3.42</v>
      </c>
      <c r="N16" s="24">
        <v>0</v>
      </c>
      <c r="O16" s="25">
        <v>3.27</v>
      </c>
      <c r="P16" s="23">
        <v>3.32</v>
      </c>
      <c r="Q16" s="29">
        <v>0</v>
      </c>
      <c r="R16" s="25">
        <v>3</v>
      </c>
      <c r="S16" s="23">
        <v>2.97</v>
      </c>
      <c r="T16" s="24">
        <v>0</v>
      </c>
      <c r="U16" s="25">
        <v>1.97</v>
      </c>
      <c r="V16" s="23">
        <v>1.96</v>
      </c>
      <c r="W16" s="24">
        <v>0</v>
      </c>
      <c r="X16" s="25">
        <v>1.74</v>
      </c>
      <c r="Y16" s="23">
        <v>1.75</v>
      </c>
      <c r="Z16" s="24">
        <v>0</v>
      </c>
      <c r="AA16" s="25">
        <v>0.6</v>
      </c>
      <c r="AB16" s="23">
        <v>0.6</v>
      </c>
      <c r="AC16" s="31"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v>42312</v>
      </c>
      <c r="B17" s="9">
        <v>42318</v>
      </c>
      <c r="C17" s="22">
        <v>3.73</v>
      </c>
      <c r="D17" s="23">
        <v>3.88</v>
      </c>
      <c r="E17" s="24">
        <v>0.14999999999999991</v>
      </c>
      <c r="F17" s="25">
        <v>3.49</v>
      </c>
      <c r="G17" s="23">
        <v>3.67</v>
      </c>
      <c r="H17" s="24">
        <v>0</v>
      </c>
      <c r="I17" s="26">
        <v>3.33</v>
      </c>
      <c r="J17" s="23">
        <v>3.52</v>
      </c>
      <c r="K17" s="27">
        <v>0</v>
      </c>
      <c r="L17" s="28">
        <v>3.29</v>
      </c>
      <c r="M17" s="23">
        <v>3.47</v>
      </c>
      <c r="N17" s="24">
        <v>0</v>
      </c>
      <c r="O17" s="25">
        <v>3.25</v>
      </c>
      <c r="P17" s="23">
        <v>3.31</v>
      </c>
      <c r="Q17" s="29">
        <v>0</v>
      </c>
      <c r="R17" s="25">
        <v>3.01</v>
      </c>
      <c r="S17" s="23">
        <v>2.97</v>
      </c>
      <c r="T17" s="24">
        <v>0</v>
      </c>
      <c r="U17" s="25">
        <v>1.98</v>
      </c>
      <c r="V17" s="23">
        <v>1.97</v>
      </c>
      <c r="W17" s="24">
        <v>0</v>
      </c>
      <c r="X17" s="25">
        <v>1.75</v>
      </c>
      <c r="Y17" s="23">
        <v>1.77</v>
      </c>
      <c r="Z17" s="24">
        <v>0</v>
      </c>
      <c r="AA17" s="25">
        <v>0.6</v>
      </c>
      <c r="AB17" s="23">
        <v>0.6</v>
      </c>
      <c r="AC17" s="31"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v>42305</v>
      </c>
      <c r="B18" s="9">
        <v>42311</v>
      </c>
      <c r="C18" s="22">
        <v>3.7</v>
      </c>
      <c r="D18" s="23">
        <v>3.8</v>
      </c>
      <c r="E18" s="24">
        <v>0.17999999999999972</v>
      </c>
      <c r="F18" s="25">
        <v>3.48</v>
      </c>
      <c r="G18" s="23">
        <v>3.56</v>
      </c>
      <c r="H18" s="24">
        <v>0</v>
      </c>
      <c r="I18" s="26">
        <v>3.31</v>
      </c>
      <c r="J18" s="23">
        <v>3.4</v>
      </c>
      <c r="K18" s="27">
        <v>0</v>
      </c>
      <c r="L18" s="28">
        <v>3.27</v>
      </c>
      <c r="M18" s="23">
        <v>3.36</v>
      </c>
      <c r="N18" s="24">
        <v>0</v>
      </c>
      <c r="O18" s="25">
        <v>3.25</v>
      </c>
      <c r="P18" s="23">
        <v>3.29</v>
      </c>
      <c r="Q18" s="29">
        <v>0</v>
      </c>
      <c r="R18" s="25">
        <v>3.02</v>
      </c>
      <c r="S18" s="23">
        <v>2.98</v>
      </c>
      <c r="T18" s="24">
        <v>0</v>
      </c>
      <c r="U18" s="25">
        <v>2.02</v>
      </c>
      <c r="V18" s="23">
        <v>1.94</v>
      </c>
      <c r="W18" s="24">
        <v>0</v>
      </c>
      <c r="X18" s="25">
        <v>1.78</v>
      </c>
      <c r="Y18" s="23">
        <v>1.73</v>
      </c>
      <c r="Z18" s="24">
        <v>0</v>
      </c>
      <c r="AA18" s="25">
        <v>0.6</v>
      </c>
      <c r="AB18" s="23">
        <v>0.6</v>
      </c>
      <c r="AC18" s="31"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v>42298</v>
      </c>
      <c r="B19" s="9">
        <v>42304</v>
      </c>
      <c r="C19" s="22">
        <v>3.71</v>
      </c>
      <c r="D19" s="23">
        <v>3.74</v>
      </c>
      <c r="E19" s="24">
        <v>0.16999999999999993</v>
      </c>
      <c r="F19" s="25">
        <v>3.5</v>
      </c>
      <c r="G19" s="23">
        <v>3.47</v>
      </c>
      <c r="H19" s="24">
        <v>0</v>
      </c>
      <c r="I19" s="26">
        <v>3.33</v>
      </c>
      <c r="J19" s="23">
        <v>3.32</v>
      </c>
      <c r="K19" s="27">
        <v>0</v>
      </c>
      <c r="L19" s="28">
        <v>3.29</v>
      </c>
      <c r="M19" s="23">
        <v>3.27</v>
      </c>
      <c r="N19" s="24">
        <v>0</v>
      </c>
      <c r="O19" s="25">
        <v>3.27</v>
      </c>
      <c r="P19" s="23">
        <v>3.26</v>
      </c>
      <c r="Q19" s="29">
        <v>0</v>
      </c>
      <c r="R19" s="25">
        <v>3.03</v>
      </c>
      <c r="S19" s="23">
        <v>3.04</v>
      </c>
      <c r="T19" s="24">
        <v>0</v>
      </c>
      <c r="U19" s="25">
        <v>2.0699999999999998</v>
      </c>
      <c r="V19" s="23">
        <v>1.94</v>
      </c>
      <c r="W19" s="24">
        <v>0</v>
      </c>
      <c r="X19" s="25">
        <v>1.82</v>
      </c>
      <c r="Y19" s="23">
        <v>1.71</v>
      </c>
      <c r="Z19" s="24">
        <v>0</v>
      </c>
      <c r="AA19" s="25">
        <v>0.6</v>
      </c>
      <c r="AB19" s="23">
        <v>0.6</v>
      </c>
      <c r="AC19" s="31"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v>42291</v>
      </c>
      <c r="B20" s="9">
        <v>42297</v>
      </c>
      <c r="C20" s="22">
        <v>3.72</v>
      </c>
      <c r="D20" s="23">
        <v>3.72</v>
      </c>
      <c r="E20" s="24">
        <v>0.1599999999999997</v>
      </c>
      <c r="F20" s="25">
        <v>3.53</v>
      </c>
      <c r="G20" s="23">
        <v>3.48</v>
      </c>
      <c r="H20" s="24">
        <v>0</v>
      </c>
      <c r="I20" s="26">
        <v>3.36</v>
      </c>
      <c r="J20" s="23">
        <v>3.3</v>
      </c>
      <c r="K20" s="27">
        <v>0</v>
      </c>
      <c r="L20" s="28">
        <v>3.32</v>
      </c>
      <c r="M20" s="23">
        <v>3.27</v>
      </c>
      <c r="N20" s="24">
        <v>0</v>
      </c>
      <c r="O20" s="25">
        <v>3.3</v>
      </c>
      <c r="P20" s="23">
        <v>3.22</v>
      </c>
      <c r="Q20" s="29">
        <v>0</v>
      </c>
      <c r="R20" s="25">
        <v>3.04</v>
      </c>
      <c r="S20" s="23">
        <v>2.99</v>
      </c>
      <c r="T20" s="24">
        <v>0</v>
      </c>
      <c r="U20" s="25">
        <v>2.1</v>
      </c>
      <c r="V20" s="23">
        <v>1.99</v>
      </c>
      <c r="W20" s="24">
        <v>0</v>
      </c>
      <c r="X20" s="25">
        <v>1.85</v>
      </c>
      <c r="Y20" s="23">
        <v>1.74</v>
      </c>
      <c r="Z20" s="24">
        <v>0</v>
      </c>
      <c r="AA20" s="25">
        <v>0.6</v>
      </c>
      <c r="AB20" s="23">
        <v>0.6</v>
      </c>
      <c r="AC20" s="31"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v>42284</v>
      </c>
      <c r="B21" s="9">
        <v>42290</v>
      </c>
      <c r="C21" s="22">
        <v>3.73</v>
      </c>
      <c r="D21" s="23">
        <v>3.67</v>
      </c>
      <c r="E21" s="24">
        <v>0.20999999999999996</v>
      </c>
      <c r="F21" s="25">
        <v>3.56</v>
      </c>
      <c r="G21" s="23">
        <v>3.46</v>
      </c>
      <c r="H21" s="24">
        <v>0</v>
      </c>
      <c r="I21" s="26">
        <v>3.4</v>
      </c>
      <c r="J21" s="23">
        <v>3.29</v>
      </c>
      <c r="K21" s="27">
        <v>0</v>
      </c>
      <c r="L21" s="28">
        <v>3.35</v>
      </c>
      <c r="M21" s="23">
        <v>3.26</v>
      </c>
      <c r="N21" s="24">
        <v>0</v>
      </c>
      <c r="O21" s="25">
        <v>3.34</v>
      </c>
      <c r="P21" s="23">
        <v>3.24</v>
      </c>
      <c r="Q21" s="29">
        <v>0</v>
      </c>
      <c r="R21" s="25">
        <v>3.03</v>
      </c>
      <c r="S21" s="23">
        <v>3.03</v>
      </c>
      <c r="T21" s="24">
        <v>0</v>
      </c>
      <c r="U21" s="25">
        <v>2.1</v>
      </c>
      <c r="V21" s="23">
        <v>2.04</v>
      </c>
      <c r="W21" s="24">
        <v>0</v>
      </c>
      <c r="X21" s="25">
        <v>1.86</v>
      </c>
      <c r="Y21" s="23">
        <v>1.79</v>
      </c>
      <c r="Z21" s="24">
        <v>0</v>
      </c>
      <c r="AA21" s="25">
        <v>0.6</v>
      </c>
      <c r="AB21" s="23">
        <v>0.6</v>
      </c>
      <c r="AC21" s="31">
        <v>0</v>
      </c>
      <c r="AD21" s="28" t="s">
        <v>29</v>
      </c>
      <c r="AE21" s="23" t="s">
        <v>29</v>
      </c>
      <c r="AF21" s="31" t="s">
        <v>29</v>
      </c>
    </row>
    <row r="22" spans="1:32" ht="15" customHeight="1" x14ac:dyDescent="0.2">
      <c r="A22" s="8">
        <v>42277</v>
      </c>
      <c r="B22" s="9">
        <v>42283</v>
      </c>
      <c r="C22" s="22">
        <v>3.76</v>
      </c>
      <c r="D22" s="23">
        <v>3.66</v>
      </c>
      <c r="E22" s="24">
        <v>0.21999999999999975</v>
      </c>
      <c r="F22" s="25">
        <v>3.59</v>
      </c>
      <c r="G22" s="23">
        <v>3.47</v>
      </c>
      <c r="H22" s="24">
        <v>0</v>
      </c>
      <c r="I22" s="26">
        <v>3.44</v>
      </c>
      <c r="J22" s="23">
        <v>3.29</v>
      </c>
      <c r="K22" s="27">
        <v>0</v>
      </c>
      <c r="L22" s="28">
        <v>3.39</v>
      </c>
      <c r="M22" s="23">
        <v>3.25</v>
      </c>
      <c r="N22" s="24">
        <v>0</v>
      </c>
      <c r="O22" s="25">
        <v>3.4</v>
      </c>
      <c r="P22" s="23">
        <v>3.24</v>
      </c>
      <c r="Q22" s="29">
        <v>0</v>
      </c>
      <c r="R22" s="25">
        <v>3.02</v>
      </c>
      <c r="S22" s="23">
        <v>3.01</v>
      </c>
      <c r="T22" s="24">
        <v>0</v>
      </c>
      <c r="U22" s="25">
        <v>2.1</v>
      </c>
      <c r="V22" s="23">
        <v>2.08</v>
      </c>
      <c r="W22" s="24">
        <v>0</v>
      </c>
      <c r="X22" s="25">
        <v>1.87</v>
      </c>
      <c r="Y22" s="23">
        <v>1.83</v>
      </c>
      <c r="Z22" s="24">
        <v>0</v>
      </c>
      <c r="AA22" s="25">
        <v>0.6</v>
      </c>
      <c r="AB22" s="23">
        <v>0.6</v>
      </c>
      <c r="AC22" s="31">
        <v>0</v>
      </c>
      <c r="AD22" s="28" t="s">
        <v>29</v>
      </c>
      <c r="AE22" s="23" t="s">
        <v>29</v>
      </c>
      <c r="AF22" s="31" t="s">
        <v>29</v>
      </c>
    </row>
    <row r="23" spans="1:32" ht="15" customHeight="1" x14ac:dyDescent="0.2">
      <c r="A23" s="8">
        <v>42270</v>
      </c>
      <c r="B23" s="9">
        <v>42276</v>
      </c>
      <c r="C23" s="22">
        <v>3.81</v>
      </c>
      <c r="D23" s="23">
        <v>3.77</v>
      </c>
      <c r="E23" s="24">
        <v>0.10999999999999988</v>
      </c>
      <c r="F23" s="25">
        <v>3.65</v>
      </c>
      <c r="G23" s="23">
        <v>3.58</v>
      </c>
      <c r="H23" s="24">
        <v>0</v>
      </c>
      <c r="I23" s="26">
        <v>3.51</v>
      </c>
      <c r="J23" s="23">
        <v>3.42</v>
      </c>
      <c r="K23" s="27">
        <v>0</v>
      </c>
      <c r="L23" s="28">
        <v>3.47</v>
      </c>
      <c r="M23" s="23">
        <v>3.37</v>
      </c>
      <c r="N23" s="24">
        <v>0</v>
      </c>
      <c r="O23" s="25">
        <v>3.48</v>
      </c>
      <c r="P23" s="23">
        <v>3.34</v>
      </c>
      <c r="Q23" s="29">
        <v>0</v>
      </c>
      <c r="R23" s="25">
        <v>3.01</v>
      </c>
      <c r="S23" s="23">
        <v>3.11</v>
      </c>
      <c r="T23" s="24">
        <v>0</v>
      </c>
      <c r="U23" s="25">
        <v>2.09</v>
      </c>
      <c r="V23" s="23">
        <v>2.16</v>
      </c>
      <c r="W23" s="24">
        <v>0</v>
      </c>
      <c r="X23" s="25">
        <v>1.87</v>
      </c>
      <c r="Y23" s="23">
        <v>1.9</v>
      </c>
      <c r="Z23" s="24">
        <v>0</v>
      </c>
      <c r="AA23" s="25">
        <v>0.6</v>
      </c>
      <c r="AB23" s="23">
        <v>0.6</v>
      </c>
      <c r="AC23" s="31"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v>42263</v>
      </c>
      <c r="B24" s="9">
        <v>42269</v>
      </c>
      <c r="C24" s="22">
        <v>3.88</v>
      </c>
      <c r="D24" s="23">
        <v>3.76</v>
      </c>
      <c r="E24" s="24">
        <v>0.12000000000000011</v>
      </c>
      <c r="F24" s="25">
        <v>3.74</v>
      </c>
      <c r="G24" s="23">
        <v>3.58</v>
      </c>
      <c r="H24" s="24">
        <v>0</v>
      </c>
      <c r="I24" s="26">
        <v>3.6</v>
      </c>
      <c r="J24" s="23">
        <v>3.43</v>
      </c>
      <c r="K24" s="27">
        <v>0</v>
      </c>
      <c r="L24" s="28">
        <v>3.56</v>
      </c>
      <c r="M24" s="23">
        <v>3.38</v>
      </c>
      <c r="N24" s="24">
        <v>0</v>
      </c>
      <c r="O24" s="25">
        <v>3.55</v>
      </c>
      <c r="P24" s="23">
        <v>3.35</v>
      </c>
      <c r="Q24" s="29">
        <v>0</v>
      </c>
      <c r="R24" s="25">
        <v>3.02</v>
      </c>
      <c r="S24" s="23">
        <v>3.01</v>
      </c>
      <c r="T24" s="24">
        <v>0</v>
      </c>
      <c r="U24" s="25">
        <v>2.15</v>
      </c>
      <c r="V24" s="23">
        <v>2.11</v>
      </c>
      <c r="W24" s="24">
        <v>0</v>
      </c>
      <c r="X24" s="25">
        <v>1.87</v>
      </c>
      <c r="Y24" s="23">
        <v>1.87</v>
      </c>
      <c r="Z24" s="24">
        <v>0</v>
      </c>
      <c r="AA24" s="25">
        <v>0.6</v>
      </c>
      <c r="AB24" s="23">
        <v>0.6</v>
      </c>
      <c r="AC24" s="31"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v>42256</v>
      </c>
      <c r="B25" s="9">
        <v>42262</v>
      </c>
      <c r="C25" s="22">
        <v>3.93</v>
      </c>
      <c r="D25" s="23">
        <v>3.74</v>
      </c>
      <c r="E25" s="24">
        <v>0.13999999999999968</v>
      </c>
      <c r="F25" s="25">
        <v>3.78</v>
      </c>
      <c r="G25" s="23">
        <v>3.61</v>
      </c>
      <c r="H25" s="24">
        <v>0</v>
      </c>
      <c r="I25" s="26">
        <v>3.65</v>
      </c>
      <c r="J25" s="23">
        <v>3.46</v>
      </c>
      <c r="K25" s="27">
        <v>0</v>
      </c>
      <c r="L25" s="28">
        <v>3.61</v>
      </c>
      <c r="M25" s="23">
        <v>3.41</v>
      </c>
      <c r="N25" s="24">
        <v>0</v>
      </c>
      <c r="O25" s="25">
        <v>3.58</v>
      </c>
      <c r="P25" s="23">
        <v>3.38</v>
      </c>
      <c r="Q25" s="29">
        <v>0</v>
      </c>
      <c r="R25" s="25">
        <v>3.02</v>
      </c>
      <c r="S25" s="23">
        <v>3.01</v>
      </c>
      <c r="T25" s="24">
        <v>0</v>
      </c>
      <c r="U25" s="25">
        <v>2.29</v>
      </c>
      <c r="V25" s="23">
        <v>2.08</v>
      </c>
      <c r="W25" s="24">
        <v>0</v>
      </c>
      <c r="X25" s="25">
        <v>1.87</v>
      </c>
      <c r="Y25" s="23">
        <v>1.86</v>
      </c>
      <c r="Z25" s="24">
        <v>0</v>
      </c>
      <c r="AA25" s="25">
        <v>0.6</v>
      </c>
      <c r="AB25" s="23">
        <v>0.6</v>
      </c>
      <c r="AC25" s="31"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v>42249</v>
      </c>
      <c r="B26" s="9">
        <v>42255</v>
      </c>
      <c r="C26" s="22">
        <v>4.01</v>
      </c>
      <c r="D26" s="23">
        <v>3.7</v>
      </c>
      <c r="E26" s="24">
        <v>0.17999999999999972</v>
      </c>
      <c r="F26" s="25">
        <v>3.84</v>
      </c>
      <c r="G26" s="23">
        <v>3.53</v>
      </c>
      <c r="H26" s="24">
        <v>0</v>
      </c>
      <c r="I26" s="26">
        <v>3.73</v>
      </c>
      <c r="J26" s="23">
        <v>3.4</v>
      </c>
      <c r="K26" s="27">
        <v>0</v>
      </c>
      <c r="L26" s="28">
        <v>3.68</v>
      </c>
      <c r="M26" s="23">
        <v>3.35</v>
      </c>
      <c r="N26" s="24">
        <v>0</v>
      </c>
      <c r="O26" s="25">
        <v>3.62</v>
      </c>
      <c r="P26" s="23">
        <v>3.45</v>
      </c>
      <c r="Q26" s="29">
        <v>0</v>
      </c>
      <c r="R26" s="25">
        <v>3.03</v>
      </c>
      <c r="S26" s="23">
        <v>2.94</v>
      </c>
      <c r="T26" s="24">
        <v>0</v>
      </c>
      <c r="U26" s="25">
        <v>2.3199999999999998</v>
      </c>
      <c r="V26" s="23">
        <v>2.04</v>
      </c>
      <c r="W26" s="24">
        <v>0</v>
      </c>
      <c r="X26" s="25">
        <v>1.86</v>
      </c>
      <c r="Y26" s="23">
        <v>1.83</v>
      </c>
      <c r="Z26" s="24">
        <v>0</v>
      </c>
      <c r="AA26" s="25">
        <v>0.6</v>
      </c>
      <c r="AB26" s="23">
        <v>0.6</v>
      </c>
      <c r="AC26" s="31"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v>42242</v>
      </c>
      <c r="B27" s="9">
        <v>42248</v>
      </c>
      <c r="C27" s="22">
        <v>4.03</v>
      </c>
      <c r="D27" s="23">
        <v>3.93</v>
      </c>
      <c r="E27" s="24">
        <v>0</v>
      </c>
      <c r="F27" s="25">
        <v>3.85</v>
      </c>
      <c r="G27" s="23">
        <v>3.79</v>
      </c>
      <c r="H27" s="24">
        <v>0</v>
      </c>
      <c r="I27" s="26">
        <v>3.74</v>
      </c>
      <c r="J27" s="23">
        <v>3.66</v>
      </c>
      <c r="K27" s="27">
        <v>0</v>
      </c>
      <c r="L27" s="28">
        <v>3.69</v>
      </c>
      <c r="M27" s="23">
        <v>3.63</v>
      </c>
      <c r="N27" s="24">
        <v>0</v>
      </c>
      <c r="O27" s="25">
        <v>3.6</v>
      </c>
      <c r="P27" s="23">
        <v>3.66</v>
      </c>
      <c r="Q27" s="29">
        <v>0</v>
      </c>
      <c r="R27" s="25">
        <v>3.02</v>
      </c>
      <c r="S27" s="23">
        <v>3.05</v>
      </c>
      <c r="T27" s="24">
        <v>0</v>
      </c>
      <c r="U27" s="25">
        <v>2.33</v>
      </c>
      <c r="V27" s="23">
        <v>2.13</v>
      </c>
      <c r="W27" s="24">
        <v>0</v>
      </c>
      <c r="X27" s="25">
        <v>1.84</v>
      </c>
      <c r="Y27" s="23">
        <v>1.9</v>
      </c>
      <c r="Z27" s="24">
        <v>0</v>
      </c>
      <c r="AA27" s="25">
        <v>0.6</v>
      </c>
      <c r="AB27" s="23">
        <v>0.6</v>
      </c>
      <c r="AC27" s="31"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v>42235</v>
      </c>
      <c r="B28" s="9">
        <v>42241</v>
      </c>
      <c r="C28" s="22">
        <v>4</v>
      </c>
      <c r="D28" s="23">
        <v>4.1399999999999997</v>
      </c>
      <c r="E28" s="24">
        <v>0</v>
      </c>
      <c r="F28" s="25">
        <v>3.8</v>
      </c>
      <c r="G28" s="23">
        <v>4</v>
      </c>
      <c r="H28" s="24">
        <v>0</v>
      </c>
      <c r="I28" s="26">
        <v>3.7</v>
      </c>
      <c r="J28" s="23">
        <v>3.87</v>
      </c>
      <c r="K28" s="27">
        <v>0</v>
      </c>
      <c r="L28" s="28">
        <v>3.66</v>
      </c>
      <c r="M28" s="23">
        <v>3.82</v>
      </c>
      <c r="N28" s="24">
        <v>0</v>
      </c>
      <c r="O28" s="25">
        <v>3.56</v>
      </c>
      <c r="P28" s="23">
        <v>3.73</v>
      </c>
      <c r="Q28" s="29">
        <v>0</v>
      </c>
      <c r="R28" s="25">
        <v>2.99</v>
      </c>
      <c r="S28" s="23">
        <v>3.08</v>
      </c>
      <c r="T28" s="24">
        <v>0</v>
      </c>
      <c r="U28" s="25">
        <v>2.33</v>
      </c>
      <c r="V28" s="23">
        <v>2.13</v>
      </c>
      <c r="W28" s="24">
        <v>0</v>
      </c>
      <c r="X28" s="25">
        <v>1.81</v>
      </c>
      <c r="Y28" s="23">
        <v>1.9</v>
      </c>
      <c r="Z28" s="24">
        <v>0</v>
      </c>
      <c r="AA28" s="25">
        <v>0.6</v>
      </c>
      <c r="AB28" s="23">
        <v>0.6</v>
      </c>
      <c r="AC28" s="31"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v>42228</v>
      </c>
      <c r="B29" s="9">
        <v>42234</v>
      </c>
      <c r="C29" s="22">
        <v>4.0199999999999996</v>
      </c>
      <c r="D29" s="23">
        <v>3.93</v>
      </c>
      <c r="E29" s="24">
        <v>0</v>
      </c>
      <c r="F29" s="25">
        <v>3.81</v>
      </c>
      <c r="G29" s="23">
        <v>3.77</v>
      </c>
      <c r="H29" s="24">
        <v>0</v>
      </c>
      <c r="I29" s="26">
        <v>3.71</v>
      </c>
      <c r="J29" s="23">
        <v>3.67</v>
      </c>
      <c r="K29" s="27">
        <v>0</v>
      </c>
      <c r="L29" s="28">
        <v>3.67</v>
      </c>
      <c r="M29" s="23">
        <v>3.62</v>
      </c>
      <c r="N29" s="24">
        <v>0</v>
      </c>
      <c r="O29" s="25">
        <v>3.58</v>
      </c>
      <c r="P29" s="23">
        <v>3.5</v>
      </c>
      <c r="Q29" s="29">
        <v>0</v>
      </c>
      <c r="R29" s="25">
        <v>2.98</v>
      </c>
      <c r="S29" s="23">
        <v>3.03</v>
      </c>
      <c r="T29" s="24">
        <v>0</v>
      </c>
      <c r="U29" s="25">
        <v>2.16</v>
      </c>
      <c r="V29" s="23">
        <v>2.09</v>
      </c>
      <c r="W29" s="24">
        <v>0</v>
      </c>
      <c r="X29" s="25">
        <v>1.8</v>
      </c>
      <c r="Y29" s="23">
        <v>1.8</v>
      </c>
      <c r="Z29" s="24">
        <v>0</v>
      </c>
      <c r="AA29" s="25">
        <v>0.6</v>
      </c>
      <c r="AB29" s="23">
        <v>0.6</v>
      </c>
      <c r="AC29" s="31"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v>42221</v>
      </c>
      <c r="B30" s="9">
        <v>42227</v>
      </c>
      <c r="C30" s="22">
        <v>4.03</v>
      </c>
      <c r="D30" s="23">
        <v>4.0199999999999996</v>
      </c>
      <c r="E30" s="24">
        <v>0</v>
      </c>
      <c r="F30" s="25">
        <v>3.82</v>
      </c>
      <c r="G30" s="23">
        <v>3.81</v>
      </c>
      <c r="H30" s="24">
        <v>0</v>
      </c>
      <c r="I30" s="26">
        <v>3.72</v>
      </c>
      <c r="J30" s="23">
        <v>3.71</v>
      </c>
      <c r="K30" s="27">
        <v>0</v>
      </c>
      <c r="L30" s="28">
        <v>3.68</v>
      </c>
      <c r="M30" s="23">
        <v>3.67</v>
      </c>
      <c r="N30" s="24">
        <v>0</v>
      </c>
      <c r="O30" s="25">
        <v>3.58</v>
      </c>
      <c r="P30" s="23">
        <v>3.58</v>
      </c>
      <c r="Q30" s="29">
        <v>0</v>
      </c>
      <c r="R30" s="25">
        <v>2.98</v>
      </c>
      <c r="S30" s="23">
        <v>2.98</v>
      </c>
      <c r="T30" s="24">
        <v>0</v>
      </c>
      <c r="U30" s="25">
        <v>2.16</v>
      </c>
      <c r="V30" s="23">
        <v>2.16</v>
      </c>
      <c r="W30" s="24">
        <v>0</v>
      </c>
      <c r="X30" s="25">
        <v>1.8</v>
      </c>
      <c r="Y30" s="23">
        <v>1.8</v>
      </c>
      <c r="Z30" s="24">
        <v>0</v>
      </c>
      <c r="AA30" s="25">
        <v>0.6</v>
      </c>
      <c r="AB30" s="23">
        <v>0.6</v>
      </c>
      <c r="AC30" s="31"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v>42214</v>
      </c>
      <c r="B31" s="9">
        <v>42220</v>
      </c>
      <c r="C31" s="22">
        <v>4.07</v>
      </c>
      <c r="D31" s="23">
        <v>4.0199999999999996</v>
      </c>
      <c r="E31" s="24">
        <v>0</v>
      </c>
      <c r="F31" s="25">
        <v>3.87</v>
      </c>
      <c r="G31" s="23">
        <v>3.81</v>
      </c>
      <c r="H31" s="24">
        <v>0</v>
      </c>
      <c r="I31" s="26">
        <v>3.76</v>
      </c>
      <c r="J31" s="23">
        <v>3.71</v>
      </c>
      <c r="K31" s="27">
        <v>0</v>
      </c>
      <c r="L31" s="28">
        <v>3.71</v>
      </c>
      <c r="M31" s="23">
        <v>3.67</v>
      </c>
      <c r="N31" s="24">
        <v>0</v>
      </c>
      <c r="O31" s="25">
        <v>3.6</v>
      </c>
      <c r="P31" s="23">
        <v>3.58</v>
      </c>
      <c r="Q31" s="29">
        <v>0</v>
      </c>
      <c r="R31" s="25">
        <v>3</v>
      </c>
      <c r="S31" s="23">
        <v>2.98</v>
      </c>
      <c r="T31" s="24">
        <v>0</v>
      </c>
      <c r="U31" s="25">
        <v>2.2000000000000002</v>
      </c>
      <c r="V31" s="23">
        <v>2.16</v>
      </c>
      <c r="W31" s="24">
        <v>0</v>
      </c>
      <c r="X31" s="25">
        <v>1.83</v>
      </c>
      <c r="Y31" s="23">
        <v>1.8</v>
      </c>
      <c r="Z31" s="24">
        <v>0</v>
      </c>
      <c r="AA31" s="25">
        <v>0.6</v>
      </c>
      <c r="AB31" s="23">
        <v>0.6</v>
      </c>
      <c r="AC31" s="31"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v>42207</v>
      </c>
      <c r="B32" s="9">
        <v>42213</v>
      </c>
      <c r="C32" s="22">
        <v>4.1500000000000004</v>
      </c>
      <c r="D32" s="23">
        <v>4.0199999999999996</v>
      </c>
      <c r="E32" s="24">
        <v>0</v>
      </c>
      <c r="F32" s="25">
        <v>3.96</v>
      </c>
      <c r="G32" s="23">
        <v>3.81</v>
      </c>
      <c r="H32" s="24">
        <v>0</v>
      </c>
      <c r="I32" s="26">
        <v>3.84</v>
      </c>
      <c r="J32" s="23">
        <v>3.71</v>
      </c>
      <c r="K32" s="27">
        <v>0</v>
      </c>
      <c r="L32" s="28">
        <v>3.78</v>
      </c>
      <c r="M32" s="23">
        <v>3.67</v>
      </c>
      <c r="N32" s="24">
        <v>0</v>
      </c>
      <c r="O32" s="25">
        <v>3.64</v>
      </c>
      <c r="P32" s="23">
        <v>3.58</v>
      </c>
      <c r="Q32" s="29">
        <v>0</v>
      </c>
      <c r="R32" s="25">
        <v>3.01</v>
      </c>
      <c r="S32" s="23">
        <v>2.98</v>
      </c>
      <c r="T32" s="24">
        <v>0</v>
      </c>
      <c r="U32" s="25">
        <v>2.25</v>
      </c>
      <c r="V32" s="23">
        <v>2.16</v>
      </c>
      <c r="W32" s="24">
        <v>0</v>
      </c>
      <c r="X32" s="25">
        <v>1.87</v>
      </c>
      <c r="Y32" s="23">
        <v>1.8</v>
      </c>
      <c r="Z32" s="24">
        <v>0</v>
      </c>
      <c r="AA32" s="25">
        <v>0.6</v>
      </c>
      <c r="AB32" s="23">
        <v>0.6</v>
      </c>
      <c r="AC32" s="31"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v>42200</v>
      </c>
      <c r="B33" s="9">
        <v>42206</v>
      </c>
      <c r="C33" s="22">
        <v>4.26</v>
      </c>
      <c r="D33" s="23">
        <v>4.0199999999999996</v>
      </c>
      <c r="E33" s="24">
        <v>0</v>
      </c>
      <c r="F33" s="25">
        <v>4.08</v>
      </c>
      <c r="G33" s="23">
        <v>3.81</v>
      </c>
      <c r="H33" s="24">
        <v>0</v>
      </c>
      <c r="I33" s="26">
        <v>3.96</v>
      </c>
      <c r="J33" s="23">
        <v>3.71</v>
      </c>
      <c r="K33" s="27">
        <v>0</v>
      </c>
      <c r="L33" s="28">
        <v>3.89</v>
      </c>
      <c r="M33" s="23">
        <v>3.67</v>
      </c>
      <c r="N33" s="24">
        <v>0</v>
      </c>
      <c r="O33" s="25">
        <v>3.67</v>
      </c>
      <c r="P33" s="23">
        <v>3.58</v>
      </c>
      <c r="Q33" s="29">
        <v>0</v>
      </c>
      <c r="R33" s="25">
        <v>3.03</v>
      </c>
      <c r="S33" s="23">
        <v>2.98</v>
      </c>
      <c r="T33" s="24">
        <v>0</v>
      </c>
      <c r="U33" s="25">
        <v>2.31</v>
      </c>
      <c r="V33" s="23">
        <v>2.16</v>
      </c>
      <c r="W33" s="24">
        <v>0</v>
      </c>
      <c r="X33" s="25">
        <v>1.92</v>
      </c>
      <c r="Y33" s="23">
        <v>1.8</v>
      </c>
      <c r="Z33" s="24">
        <v>0</v>
      </c>
      <c r="AA33" s="25">
        <v>0.6</v>
      </c>
      <c r="AB33" s="23">
        <v>0.6</v>
      </c>
      <c r="AC33" s="31"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v>42193</v>
      </c>
      <c r="B34" s="9">
        <v>42199</v>
      </c>
      <c r="C34" s="22">
        <v>4.37</v>
      </c>
      <c r="D34" s="23">
        <v>4.0199999999999996</v>
      </c>
      <c r="E34" s="24">
        <v>0</v>
      </c>
      <c r="F34" s="25">
        <v>4.2</v>
      </c>
      <c r="G34" s="23">
        <v>3.81</v>
      </c>
      <c r="H34" s="24">
        <v>0</v>
      </c>
      <c r="I34" s="26">
        <v>4.08</v>
      </c>
      <c r="J34" s="23">
        <v>3.71</v>
      </c>
      <c r="K34" s="27">
        <v>0</v>
      </c>
      <c r="L34" s="28">
        <v>4</v>
      </c>
      <c r="M34" s="23">
        <v>3.67</v>
      </c>
      <c r="N34" s="24">
        <v>0</v>
      </c>
      <c r="O34" s="25">
        <v>3.71</v>
      </c>
      <c r="P34" s="23">
        <v>3.58</v>
      </c>
      <c r="Q34" s="29">
        <v>0</v>
      </c>
      <c r="R34" s="25">
        <v>3.05</v>
      </c>
      <c r="S34" s="23">
        <v>2.98</v>
      </c>
      <c r="T34" s="24">
        <v>0</v>
      </c>
      <c r="U34" s="25">
        <v>2.35</v>
      </c>
      <c r="V34" s="23">
        <v>2.16</v>
      </c>
      <c r="W34" s="24">
        <v>0</v>
      </c>
      <c r="X34" s="25">
        <v>1.96</v>
      </c>
      <c r="Y34" s="23">
        <v>1.8</v>
      </c>
      <c r="Z34" s="24">
        <v>0</v>
      </c>
      <c r="AA34" s="25">
        <v>0.6</v>
      </c>
      <c r="AB34" s="23">
        <v>0.6</v>
      </c>
      <c r="AC34" s="31"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v>42186</v>
      </c>
      <c r="B35" s="9">
        <v>42192</v>
      </c>
      <c r="C35" s="22">
        <v>4.4000000000000004</v>
      </c>
      <c r="D35" s="23">
        <v>4.12</v>
      </c>
      <c r="E35" s="24">
        <v>0</v>
      </c>
      <c r="F35" s="25">
        <v>4.24</v>
      </c>
      <c r="G35" s="23">
        <v>3.95</v>
      </c>
      <c r="H35" s="24">
        <v>0</v>
      </c>
      <c r="I35" s="26">
        <v>4.12</v>
      </c>
      <c r="J35" s="23">
        <v>3.84</v>
      </c>
      <c r="K35" s="27">
        <v>0</v>
      </c>
      <c r="L35" s="28">
        <v>4.03</v>
      </c>
      <c r="M35" s="23">
        <v>3.75</v>
      </c>
      <c r="N35" s="24">
        <v>0</v>
      </c>
      <c r="O35" s="25">
        <v>3.71</v>
      </c>
      <c r="P35" s="23">
        <v>3.63</v>
      </c>
      <c r="Q35" s="29">
        <v>0</v>
      </c>
      <c r="R35" s="25">
        <v>3.05</v>
      </c>
      <c r="S35" s="23">
        <v>3.04</v>
      </c>
      <c r="T35" s="24">
        <v>0</v>
      </c>
      <c r="U35" s="25">
        <v>2.33</v>
      </c>
      <c r="V35" s="23">
        <v>2.2799999999999998</v>
      </c>
      <c r="W35" s="24">
        <v>0</v>
      </c>
      <c r="X35" s="25">
        <v>1.97</v>
      </c>
      <c r="Y35" s="23">
        <v>1.88</v>
      </c>
      <c r="Z35" s="24">
        <v>0</v>
      </c>
      <c r="AA35" s="25">
        <v>0.6</v>
      </c>
      <c r="AB35" s="23">
        <v>0.6</v>
      </c>
      <c r="AC35" s="31"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v>42179</v>
      </c>
      <c r="B36" s="9">
        <v>42185</v>
      </c>
      <c r="C36" s="22">
        <v>4.37</v>
      </c>
      <c r="D36" s="23">
        <v>4.3499999999999996</v>
      </c>
      <c r="E36" s="24">
        <v>0</v>
      </c>
      <c r="F36" s="25">
        <v>4.22</v>
      </c>
      <c r="G36" s="23">
        <v>4.1500000000000004</v>
      </c>
      <c r="H36" s="24">
        <v>0</v>
      </c>
      <c r="I36" s="26">
        <v>4.09</v>
      </c>
      <c r="J36" s="23">
        <v>4</v>
      </c>
      <c r="K36" s="27">
        <v>0</v>
      </c>
      <c r="L36" s="28">
        <v>3.99</v>
      </c>
      <c r="M36" s="23">
        <v>3.93</v>
      </c>
      <c r="N36" s="24">
        <v>0</v>
      </c>
      <c r="O36" s="25">
        <v>3.68</v>
      </c>
      <c r="P36" s="23">
        <v>3.72</v>
      </c>
      <c r="Q36" s="29">
        <v>0</v>
      </c>
      <c r="R36" s="25">
        <v>3.06</v>
      </c>
      <c r="S36" s="23">
        <v>3.04</v>
      </c>
      <c r="T36" s="24">
        <v>0</v>
      </c>
      <c r="U36" s="25">
        <v>2.29</v>
      </c>
      <c r="V36" s="23">
        <v>2.38</v>
      </c>
      <c r="W36" s="24">
        <v>0</v>
      </c>
      <c r="X36" s="25">
        <v>1.97</v>
      </c>
      <c r="Y36" s="23">
        <v>1.97</v>
      </c>
      <c r="Z36" s="24">
        <v>0</v>
      </c>
      <c r="AA36" s="25">
        <v>0.6</v>
      </c>
      <c r="AB36" s="23">
        <v>0.6</v>
      </c>
      <c r="AC36" s="31"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v>42172</v>
      </c>
      <c r="B37" s="9">
        <v>42178</v>
      </c>
      <c r="C37" s="22">
        <v>4.32</v>
      </c>
      <c r="D37" s="23">
        <v>4.49</v>
      </c>
      <c r="E37" s="24">
        <v>0</v>
      </c>
      <c r="F37" s="25">
        <v>4.17</v>
      </c>
      <c r="G37" s="23">
        <v>4.32</v>
      </c>
      <c r="H37" s="24">
        <v>0</v>
      </c>
      <c r="I37" s="26">
        <v>4.0199999999999996</v>
      </c>
      <c r="J37" s="23">
        <v>4.21</v>
      </c>
      <c r="K37" s="27">
        <v>0</v>
      </c>
      <c r="L37" s="28">
        <v>3.92</v>
      </c>
      <c r="M37" s="23">
        <v>4.12</v>
      </c>
      <c r="N37" s="24">
        <v>0</v>
      </c>
      <c r="O37" s="25">
        <v>3.65</v>
      </c>
      <c r="P37" s="23">
        <v>3.75</v>
      </c>
      <c r="Q37" s="29">
        <v>0</v>
      </c>
      <c r="R37" s="25">
        <v>3.07</v>
      </c>
      <c r="S37" s="23">
        <v>3.06</v>
      </c>
      <c r="T37" s="24">
        <v>0</v>
      </c>
      <c r="U37" s="25">
        <v>2.2400000000000002</v>
      </c>
      <c r="V37" s="23">
        <v>2.39</v>
      </c>
      <c r="W37" s="24">
        <v>0</v>
      </c>
      <c r="X37" s="25">
        <v>1.97</v>
      </c>
      <c r="Y37" s="23">
        <v>2.0099999999999998</v>
      </c>
      <c r="Z37" s="24">
        <v>0</v>
      </c>
      <c r="AA37" s="25">
        <v>0.6</v>
      </c>
      <c r="AB37" s="23">
        <v>0.6</v>
      </c>
      <c r="AC37" s="31"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v>42165</v>
      </c>
      <c r="B38" s="9">
        <v>42171</v>
      </c>
      <c r="C38" s="22">
        <v>4.24</v>
      </c>
      <c r="D38" s="23">
        <v>4.53</v>
      </c>
      <c r="E38" s="24">
        <v>0</v>
      </c>
      <c r="F38" s="25">
        <v>4.08</v>
      </c>
      <c r="G38" s="23">
        <v>4.4000000000000004</v>
      </c>
      <c r="H38" s="24">
        <v>0</v>
      </c>
      <c r="I38" s="26">
        <v>3.92</v>
      </c>
      <c r="J38" s="23">
        <v>4.3</v>
      </c>
      <c r="K38" s="27">
        <v>0</v>
      </c>
      <c r="L38" s="28">
        <v>3.8</v>
      </c>
      <c r="M38" s="23">
        <v>4.22</v>
      </c>
      <c r="N38" s="24">
        <v>0</v>
      </c>
      <c r="O38" s="25">
        <v>3.61</v>
      </c>
      <c r="P38" s="23">
        <v>3.83</v>
      </c>
      <c r="Q38" s="29">
        <v>0</v>
      </c>
      <c r="R38" s="25">
        <v>3.08</v>
      </c>
      <c r="S38" s="23">
        <v>3.05</v>
      </c>
      <c r="T38" s="24">
        <v>0</v>
      </c>
      <c r="U38" s="25">
        <v>2.19</v>
      </c>
      <c r="V38" s="23">
        <v>2.37</v>
      </c>
      <c r="W38" s="24">
        <v>0</v>
      </c>
      <c r="X38" s="25">
        <v>1.96</v>
      </c>
      <c r="Y38" s="23">
        <v>1.97</v>
      </c>
      <c r="Z38" s="24">
        <v>0</v>
      </c>
      <c r="AA38" s="25">
        <v>0.6</v>
      </c>
      <c r="AB38" s="23">
        <v>0.6</v>
      </c>
      <c r="AC38" s="31"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v>42158</v>
      </c>
      <c r="B39" s="9">
        <v>42164</v>
      </c>
      <c r="C39" s="22">
        <v>4.16</v>
      </c>
      <c r="D39" s="23">
        <v>4.3</v>
      </c>
      <c r="E39" s="24">
        <v>0</v>
      </c>
      <c r="F39" s="25">
        <v>4</v>
      </c>
      <c r="G39" s="23">
        <v>4.16</v>
      </c>
      <c r="H39" s="24">
        <v>0</v>
      </c>
      <c r="I39" s="26">
        <v>3.84</v>
      </c>
      <c r="J39" s="23">
        <v>4.03</v>
      </c>
      <c r="K39" s="27">
        <v>0</v>
      </c>
      <c r="L39" s="28">
        <v>3.71</v>
      </c>
      <c r="M39" s="23">
        <v>3.94</v>
      </c>
      <c r="N39" s="24">
        <v>0</v>
      </c>
      <c r="O39" s="25">
        <v>3.54</v>
      </c>
      <c r="P39" s="23">
        <v>3.67</v>
      </c>
      <c r="Q39" s="29">
        <v>0</v>
      </c>
      <c r="R39" s="25">
        <v>3.06</v>
      </c>
      <c r="S39" s="23">
        <v>3.03</v>
      </c>
      <c r="T39" s="24">
        <v>0</v>
      </c>
      <c r="U39" s="25">
        <v>2.16</v>
      </c>
      <c r="V39" s="23">
        <v>2.21</v>
      </c>
      <c r="W39" s="24">
        <v>0</v>
      </c>
      <c r="X39" s="25">
        <v>1.95</v>
      </c>
      <c r="Y39" s="23">
        <v>1.95</v>
      </c>
      <c r="Z39" s="24">
        <v>0</v>
      </c>
      <c r="AA39" s="25">
        <v>0.59</v>
      </c>
      <c r="AB39" s="23">
        <v>0.6</v>
      </c>
      <c r="AC39" s="31"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v>42151</v>
      </c>
      <c r="B40" s="9">
        <v>42157</v>
      </c>
      <c r="C40" s="22">
        <v>4.08</v>
      </c>
      <c r="D40" s="23">
        <v>4.18</v>
      </c>
      <c r="E40" s="24">
        <v>0</v>
      </c>
      <c r="F40" s="25">
        <v>3.91</v>
      </c>
      <c r="G40" s="23">
        <v>4.0199999999999996</v>
      </c>
      <c r="H40" s="24">
        <v>0</v>
      </c>
      <c r="I40" s="26">
        <v>3.76</v>
      </c>
      <c r="J40" s="23">
        <v>3.86</v>
      </c>
      <c r="K40" s="27">
        <v>0</v>
      </c>
      <c r="L40" s="28">
        <v>3.64</v>
      </c>
      <c r="M40" s="23">
        <v>3.73</v>
      </c>
      <c r="N40" s="24">
        <v>0</v>
      </c>
      <c r="O40" s="25">
        <v>3.48</v>
      </c>
      <c r="P40" s="23">
        <v>3.56</v>
      </c>
      <c r="Q40" s="29">
        <v>0</v>
      </c>
      <c r="R40" s="25">
        <v>3.02</v>
      </c>
      <c r="S40" s="23">
        <v>3.06</v>
      </c>
      <c r="T40" s="24">
        <v>0</v>
      </c>
      <c r="U40" s="25">
        <v>2.12</v>
      </c>
      <c r="V40" s="23">
        <v>2.19</v>
      </c>
      <c r="W40" s="24">
        <v>0</v>
      </c>
      <c r="X40" s="25">
        <v>1.92</v>
      </c>
      <c r="Y40" s="23">
        <v>1.96</v>
      </c>
      <c r="Z40" s="24">
        <v>0</v>
      </c>
      <c r="AA40" s="25">
        <v>0.57999999999999996</v>
      </c>
      <c r="AB40" s="23">
        <v>0.6</v>
      </c>
      <c r="AC40" s="31"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v>42144</v>
      </c>
      <c r="B41" s="9">
        <v>42150</v>
      </c>
      <c r="C41" s="22">
        <v>3.96</v>
      </c>
      <c r="D41" s="23">
        <v>4.29</v>
      </c>
      <c r="E41" s="24">
        <v>0</v>
      </c>
      <c r="F41" s="25">
        <v>3.78</v>
      </c>
      <c r="G41" s="23">
        <v>4.1100000000000003</v>
      </c>
      <c r="H41" s="24">
        <v>0</v>
      </c>
      <c r="I41" s="26">
        <v>3.64</v>
      </c>
      <c r="J41" s="23">
        <v>3.93</v>
      </c>
      <c r="K41" s="27">
        <v>0</v>
      </c>
      <c r="L41" s="28">
        <v>3.52</v>
      </c>
      <c r="M41" s="23">
        <v>3.81</v>
      </c>
      <c r="N41" s="24">
        <v>0</v>
      </c>
      <c r="O41" s="25">
        <v>3.37</v>
      </c>
      <c r="P41" s="23">
        <v>3.64</v>
      </c>
      <c r="Q41" s="29">
        <v>0</v>
      </c>
      <c r="R41" s="25">
        <v>2.95</v>
      </c>
      <c r="S41" s="23">
        <v>3.15</v>
      </c>
      <c r="T41" s="24">
        <v>0</v>
      </c>
      <c r="U41" s="25">
        <v>2.0699999999999998</v>
      </c>
      <c r="V41" s="23">
        <v>2.23</v>
      </c>
      <c r="W41" s="24">
        <v>0</v>
      </c>
      <c r="X41" s="25">
        <v>1.89</v>
      </c>
      <c r="Y41" s="23">
        <v>2</v>
      </c>
      <c r="Z41" s="24">
        <v>0</v>
      </c>
      <c r="AA41" s="25">
        <v>0.56999999999999995</v>
      </c>
      <c r="AB41" s="23">
        <v>0.6</v>
      </c>
      <c r="AC41" s="31"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v>42137</v>
      </c>
      <c r="B42" s="9">
        <v>42143</v>
      </c>
      <c r="C42" s="22">
        <v>3.82</v>
      </c>
      <c r="D42" s="23">
        <v>4.25</v>
      </c>
      <c r="E42" s="24">
        <v>6.0000000000000053E-2</v>
      </c>
      <c r="F42" s="25">
        <v>3.63</v>
      </c>
      <c r="G42" s="23">
        <v>4.0999999999999996</v>
      </c>
      <c r="H42" s="24">
        <v>0</v>
      </c>
      <c r="I42" s="26">
        <v>3.5</v>
      </c>
      <c r="J42" s="23">
        <v>3.92</v>
      </c>
      <c r="K42" s="27">
        <v>0</v>
      </c>
      <c r="L42" s="28">
        <v>3.39</v>
      </c>
      <c r="M42" s="23">
        <v>3.79</v>
      </c>
      <c r="N42" s="24">
        <v>0</v>
      </c>
      <c r="O42" s="25">
        <v>3.25</v>
      </c>
      <c r="P42" s="23">
        <v>3.63</v>
      </c>
      <c r="Q42" s="29">
        <v>0</v>
      </c>
      <c r="R42" s="25">
        <v>2.89</v>
      </c>
      <c r="S42" s="23">
        <v>3.09</v>
      </c>
      <c r="T42" s="24">
        <v>0</v>
      </c>
      <c r="U42" s="25">
        <v>2.02</v>
      </c>
      <c r="V42" s="23">
        <v>2.17</v>
      </c>
      <c r="W42" s="24">
        <v>0</v>
      </c>
      <c r="X42" s="25">
        <v>1.86</v>
      </c>
      <c r="Y42" s="23">
        <v>1.96</v>
      </c>
      <c r="Z42" s="24">
        <v>0</v>
      </c>
      <c r="AA42" s="25">
        <v>0.56000000000000005</v>
      </c>
      <c r="AB42" s="23">
        <v>0.6</v>
      </c>
      <c r="AC42" s="31"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v>42130</v>
      </c>
      <c r="B43" s="9">
        <v>42136</v>
      </c>
      <c r="C43" s="22">
        <v>3.73</v>
      </c>
      <c r="D43" s="23">
        <v>4.0199999999999996</v>
      </c>
      <c r="E43" s="24">
        <v>0.14999999999999991</v>
      </c>
      <c r="F43" s="25">
        <v>3.53</v>
      </c>
      <c r="G43" s="23">
        <v>3.86</v>
      </c>
      <c r="H43" s="24">
        <v>0</v>
      </c>
      <c r="I43" s="26">
        <v>3.41</v>
      </c>
      <c r="J43" s="23">
        <v>3.72</v>
      </c>
      <c r="K43" s="27">
        <v>0</v>
      </c>
      <c r="L43" s="28">
        <v>3.31</v>
      </c>
      <c r="M43" s="23">
        <v>3.59</v>
      </c>
      <c r="N43" s="24">
        <v>0</v>
      </c>
      <c r="O43" s="25">
        <v>3.19</v>
      </c>
      <c r="P43" s="23">
        <v>3.4</v>
      </c>
      <c r="Q43" s="29">
        <v>0</v>
      </c>
      <c r="R43" s="25">
        <v>2.86</v>
      </c>
      <c r="S43" s="23">
        <v>2.99</v>
      </c>
      <c r="T43" s="24">
        <v>0</v>
      </c>
      <c r="U43" s="25">
        <v>1.98</v>
      </c>
      <c r="V43" s="23">
        <v>2.1</v>
      </c>
      <c r="W43" s="24">
        <v>0</v>
      </c>
      <c r="X43" s="25">
        <v>1.84</v>
      </c>
      <c r="Y43" s="23">
        <v>1.9</v>
      </c>
      <c r="Z43" s="24">
        <v>0</v>
      </c>
      <c r="AA43" s="25">
        <v>0.56000000000000005</v>
      </c>
      <c r="AB43" s="23">
        <v>0.56000000000000005</v>
      </c>
      <c r="AC43" s="31"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v>42123</v>
      </c>
      <c r="B44" s="9">
        <v>42129</v>
      </c>
      <c r="C44" s="22">
        <v>3.7</v>
      </c>
      <c r="D44" s="23">
        <v>3.84</v>
      </c>
      <c r="E44" s="24">
        <v>0.17999999999999972</v>
      </c>
      <c r="F44" s="25">
        <v>3.47</v>
      </c>
      <c r="G44" s="23">
        <v>3.68</v>
      </c>
      <c r="H44" s="24">
        <v>0</v>
      </c>
      <c r="I44" s="26">
        <v>3.36</v>
      </c>
      <c r="J44" s="23">
        <v>3.56</v>
      </c>
      <c r="K44" s="27">
        <v>0</v>
      </c>
      <c r="L44" s="28">
        <v>3.27</v>
      </c>
      <c r="M44" s="23">
        <v>3.44</v>
      </c>
      <c r="N44" s="24">
        <v>0</v>
      </c>
      <c r="O44" s="25">
        <v>3.16</v>
      </c>
      <c r="P44" s="23">
        <v>3.31</v>
      </c>
      <c r="Q44" s="29">
        <v>0</v>
      </c>
      <c r="R44" s="25">
        <v>2.86</v>
      </c>
      <c r="S44" s="23">
        <v>2.89</v>
      </c>
      <c r="T44" s="24">
        <v>0</v>
      </c>
      <c r="U44" s="25">
        <v>1.97</v>
      </c>
      <c r="V44" s="23">
        <v>2.0299999999999998</v>
      </c>
      <c r="W44" s="24">
        <v>0</v>
      </c>
      <c r="X44" s="25">
        <v>1.83</v>
      </c>
      <c r="Y44" s="23">
        <v>1.86</v>
      </c>
      <c r="Z44" s="24">
        <v>0</v>
      </c>
      <c r="AA44" s="25">
        <v>0.56000000000000005</v>
      </c>
      <c r="AB44" s="23">
        <v>0.56000000000000005</v>
      </c>
      <c r="AC44" s="31"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v>42116</v>
      </c>
      <c r="B45" s="9">
        <v>42122</v>
      </c>
      <c r="C45" s="22">
        <v>3.67</v>
      </c>
      <c r="D45" s="23">
        <v>3.8</v>
      </c>
      <c r="E45" s="24">
        <v>0.20999999999999996</v>
      </c>
      <c r="F45" s="25">
        <v>3.43</v>
      </c>
      <c r="G45" s="23">
        <v>3.59</v>
      </c>
      <c r="H45" s="24">
        <v>0</v>
      </c>
      <c r="I45" s="26">
        <v>3.33</v>
      </c>
      <c r="J45" s="23">
        <v>3.47</v>
      </c>
      <c r="K45" s="27">
        <v>0</v>
      </c>
      <c r="L45" s="28">
        <v>3.24</v>
      </c>
      <c r="M45" s="23">
        <v>3.36</v>
      </c>
      <c r="N45" s="24">
        <v>0</v>
      </c>
      <c r="O45" s="25">
        <v>3.16</v>
      </c>
      <c r="P45" s="23">
        <v>3.21</v>
      </c>
      <c r="Q45" s="29">
        <v>0</v>
      </c>
      <c r="R45" s="25">
        <v>2.85</v>
      </c>
      <c r="S45" s="23">
        <v>2.88</v>
      </c>
      <c r="T45" s="24">
        <v>0</v>
      </c>
      <c r="U45" s="25">
        <v>1.95</v>
      </c>
      <c r="V45" s="23">
        <v>2.0099999999999998</v>
      </c>
      <c r="W45" s="24">
        <v>0</v>
      </c>
      <c r="X45" s="25">
        <v>1.82</v>
      </c>
      <c r="Y45" s="23">
        <v>1.85</v>
      </c>
      <c r="Z45" s="24">
        <v>0</v>
      </c>
      <c r="AA45" s="25">
        <v>0.56000000000000005</v>
      </c>
      <c r="AB45" s="23">
        <v>0.56000000000000005</v>
      </c>
      <c r="AC45" s="31"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v>42109</v>
      </c>
      <c r="B46" s="9">
        <v>42115</v>
      </c>
      <c r="C46" s="22">
        <v>3.67</v>
      </c>
      <c r="D46" s="23">
        <v>3.65</v>
      </c>
      <c r="E46" s="24">
        <v>0.22999999999999998</v>
      </c>
      <c r="F46" s="25">
        <v>3.42</v>
      </c>
      <c r="G46" s="23">
        <v>3.43</v>
      </c>
      <c r="H46" s="24">
        <v>0</v>
      </c>
      <c r="I46" s="26">
        <v>3.32</v>
      </c>
      <c r="J46" s="23">
        <v>3.32</v>
      </c>
      <c r="K46" s="27">
        <v>0</v>
      </c>
      <c r="L46" s="28">
        <v>3.25</v>
      </c>
      <c r="M46" s="23">
        <v>3.22</v>
      </c>
      <c r="N46" s="24">
        <v>0</v>
      </c>
      <c r="O46" s="25">
        <v>3.18</v>
      </c>
      <c r="P46" s="23">
        <v>3.12</v>
      </c>
      <c r="Q46" s="29">
        <v>0</v>
      </c>
      <c r="R46" s="25">
        <v>2.83</v>
      </c>
      <c r="S46" s="23">
        <v>2.83</v>
      </c>
      <c r="T46" s="24">
        <v>0</v>
      </c>
      <c r="U46" s="25">
        <v>1.94</v>
      </c>
      <c r="V46" s="23">
        <v>1.95</v>
      </c>
      <c r="W46" s="24">
        <v>0</v>
      </c>
      <c r="X46" s="25">
        <v>1.81</v>
      </c>
      <c r="Y46" s="23">
        <v>1.82</v>
      </c>
      <c r="Z46" s="24">
        <v>0</v>
      </c>
      <c r="AA46" s="25">
        <v>0.56000000000000005</v>
      </c>
      <c r="AB46" s="23">
        <v>0.56000000000000005</v>
      </c>
      <c r="AC46" s="31"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v>42102</v>
      </c>
      <c r="B47" s="9">
        <v>42108</v>
      </c>
      <c r="C47" s="22">
        <v>3.69</v>
      </c>
      <c r="D47" s="23">
        <v>3.65</v>
      </c>
      <c r="E47" s="24">
        <v>0.22999999999999998</v>
      </c>
      <c r="F47" s="25">
        <v>3.42</v>
      </c>
      <c r="G47" s="23">
        <v>3.43</v>
      </c>
      <c r="H47" s="24">
        <v>0</v>
      </c>
      <c r="I47" s="26">
        <v>3.32</v>
      </c>
      <c r="J47" s="23">
        <v>3.32</v>
      </c>
      <c r="K47" s="27">
        <v>0</v>
      </c>
      <c r="L47" s="28">
        <v>3.28</v>
      </c>
      <c r="M47" s="23">
        <v>3.22</v>
      </c>
      <c r="N47" s="24">
        <v>0</v>
      </c>
      <c r="O47" s="25">
        <v>3.22</v>
      </c>
      <c r="P47" s="23">
        <v>3.12</v>
      </c>
      <c r="Q47" s="29">
        <v>0</v>
      </c>
      <c r="R47" s="25">
        <v>2.83</v>
      </c>
      <c r="S47" s="23">
        <v>2.83</v>
      </c>
      <c r="T47" s="24">
        <v>0</v>
      </c>
      <c r="U47" s="25">
        <v>1.94</v>
      </c>
      <c r="V47" s="23">
        <v>1.95</v>
      </c>
      <c r="W47" s="24">
        <v>0</v>
      </c>
      <c r="X47" s="25">
        <v>1.81</v>
      </c>
      <c r="Y47" s="23">
        <v>1.82</v>
      </c>
      <c r="Z47" s="24">
        <v>0</v>
      </c>
      <c r="AA47" s="25">
        <v>0.56000000000000005</v>
      </c>
      <c r="AB47" s="23">
        <v>0.56000000000000005</v>
      </c>
      <c r="AC47" s="31"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v>42095</v>
      </c>
      <c r="B48" s="9">
        <v>42101</v>
      </c>
      <c r="C48" s="22">
        <v>3.69</v>
      </c>
      <c r="D48" s="23">
        <v>3.71</v>
      </c>
      <c r="E48" s="24">
        <v>0.18999999999999995</v>
      </c>
      <c r="F48" s="25">
        <v>3.43</v>
      </c>
      <c r="G48" s="23">
        <v>3.45</v>
      </c>
      <c r="H48" s="24">
        <v>0</v>
      </c>
      <c r="I48" s="26">
        <v>3.32</v>
      </c>
      <c r="J48" s="23">
        <v>3.36</v>
      </c>
      <c r="K48" s="27">
        <v>0</v>
      </c>
      <c r="L48" s="28">
        <v>3.29</v>
      </c>
      <c r="M48" s="23">
        <v>3.28</v>
      </c>
      <c r="N48" s="24">
        <v>0</v>
      </c>
      <c r="O48" s="25">
        <v>3.25</v>
      </c>
      <c r="P48" s="23">
        <v>3.2</v>
      </c>
      <c r="Q48" s="29">
        <v>0</v>
      </c>
      <c r="R48" s="25">
        <v>2.82</v>
      </c>
      <c r="S48" s="23">
        <v>2.89</v>
      </c>
      <c r="T48" s="24">
        <v>0</v>
      </c>
      <c r="U48" s="25">
        <v>1.93</v>
      </c>
      <c r="V48" s="23">
        <v>1.98</v>
      </c>
      <c r="W48" s="24">
        <v>0</v>
      </c>
      <c r="X48" s="25">
        <v>1.81</v>
      </c>
      <c r="Y48" s="23">
        <v>1.83</v>
      </c>
      <c r="Z48" s="24">
        <v>0</v>
      </c>
      <c r="AA48" s="25">
        <v>0.56000000000000005</v>
      </c>
      <c r="AB48" s="23">
        <v>0.56000000000000005</v>
      </c>
      <c r="AC48" s="31"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v>42088</v>
      </c>
      <c r="B49" s="9">
        <v>42094</v>
      </c>
      <c r="C49" s="22">
        <v>3.7</v>
      </c>
      <c r="D49" s="23">
        <v>3.68</v>
      </c>
      <c r="E49" s="24">
        <v>0.19999999999999973</v>
      </c>
      <c r="F49" s="25">
        <v>3.43</v>
      </c>
      <c r="G49" s="23">
        <v>3.43</v>
      </c>
      <c r="H49" s="24">
        <v>0</v>
      </c>
      <c r="I49" s="26">
        <v>3.32</v>
      </c>
      <c r="J49" s="23">
        <v>3.32</v>
      </c>
      <c r="K49" s="27">
        <v>0</v>
      </c>
      <c r="L49" s="28">
        <v>3.31</v>
      </c>
      <c r="M49" s="23">
        <v>3.25</v>
      </c>
      <c r="N49" s="24">
        <v>0</v>
      </c>
      <c r="O49" s="25">
        <v>3.27</v>
      </c>
      <c r="P49" s="23">
        <v>3.18</v>
      </c>
      <c r="Q49" s="29">
        <v>0</v>
      </c>
      <c r="R49" s="25">
        <v>2.81</v>
      </c>
      <c r="S49" s="23">
        <v>2.86</v>
      </c>
      <c r="T49" s="24">
        <v>0</v>
      </c>
      <c r="U49" s="25">
        <v>1.91</v>
      </c>
      <c r="V49" s="23">
        <v>1.95</v>
      </c>
      <c r="W49" s="24">
        <v>0</v>
      </c>
      <c r="X49" s="25">
        <v>1.8</v>
      </c>
      <c r="Y49" s="23">
        <v>1.81</v>
      </c>
      <c r="Z49" s="24">
        <v>0</v>
      </c>
      <c r="AA49" s="25">
        <v>0.56000000000000005</v>
      </c>
      <c r="AB49" s="23">
        <v>0.56000000000000005</v>
      </c>
      <c r="AC49" s="31"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v>42081</v>
      </c>
      <c r="B50" s="9">
        <v>42087</v>
      </c>
      <c r="C50" s="22">
        <v>3.73</v>
      </c>
      <c r="D50" s="23">
        <v>3.63</v>
      </c>
      <c r="E50" s="24">
        <v>0.25</v>
      </c>
      <c r="F50" s="25">
        <v>3.45</v>
      </c>
      <c r="G50" s="23">
        <v>3.36</v>
      </c>
      <c r="H50" s="24">
        <v>2.0000000000000018E-2</v>
      </c>
      <c r="I50" s="26">
        <v>3.34</v>
      </c>
      <c r="J50" s="23">
        <v>3.26</v>
      </c>
      <c r="K50" s="27">
        <v>0</v>
      </c>
      <c r="L50" s="28">
        <v>3.33</v>
      </c>
      <c r="M50" s="23">
        <v>3.23</v>
      </c>
      <c r="N50" s="24">
        <v>0</v>
      </c>
      <c r="O50" s="25">
        <v>3.29</v>
      </c>
      <c r="P50" s="23">
        <v>3.19</v>
      </c>
      <c r="Q50" s="29">
        <v>0</v>
      </c>
      <c r="R50" s="25">
        <v>2.81</v>
      </c>
      <c r="S50" s="23">
        <v>2.75</v>
      </c>
      <c r="T50" s="24">
        <v>0</v>
      </c>
      <c r="U50" s="25">
        <v>1.91</v>
      </c>
      <c r="V50" s="23">
        <v>1.9</v>
      </c>
      <c r="W50" s="24">
        <v>0</v>
      </c>
      <c r="X50" s="25">
        <v>1.8</v>
      </c>
      <c r="Y50" s="23">
        <v>1.77</v>
      </c>
      <c r="Z50" s="24">
        <v>0</v>
      </c>
      <c r="AA50" s="25">
        <v>0.56000000000000005</v>
      </c>
      <c r="AB50" s="23">
        <v>0.56000000000000005</v>
      </c>
      <c r="AC50" s="31"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v>42074</v>
      </c>
      <c r="B51" s="9">
        <v>42080</v>
      </c>
      <c r="C51" s="22">
        <v>3.76</v>
      </c>
      <c r="D51" s="23">
        <v>3.72</v>
      </c>
      <c r="E51" s="24">
        <v>0.1599999999999997</v>
      </c>
      <c r="F51" s="25">
        <v>3.48</v>
      </c>
      <c r="G51" s="23">
        <v>3.44</v>
      </c>
      <c r="H51" s="24">
        <v>0</v>
      </c>
      <c r="I51" s="26">
        <v>3.35</v>
      </c>
      <c r="J51" s="23">
        <v>3.33</v>
      </c>
      <c r="K51" s="27">
        <v>0</v>
      </c>
      <c r="L51" s="28">
        <v>3.33</v>
      </c>
      <c r="M51" s="23">
        <v>3.32</v>
      </c>
      <c r="N51" s="24">
        <v>0</v>
      </c>
      <c r="O51" s="25">
        <v>3.29</v>
      </c>
      <c r="P51" s="23">
        <v>3.29</v>
      </c>
      <c r="Q51" s="29">
        <v>0</v>
      </c>
      <c r="R51" s="25">
        <v>2.81</v>
      </c>
      <c r="S51" s="23">
        <v>2.82</v>
      </c>
      <c r="T51" s="24">
        <v>0</v>
      </c>
      <c r="U51" s="25">
        <v>1.9</v>
      </c>
      <c r="V51" s="23">
        <v>1.93</v>
      </c>
      <c r="W51" s="24">
        <v>0</v>
      </c>
      <c r="X51" s="25">
        <v>1.8</v>
      </c>
      <c r="Y51" s="23">
        <v>1.81</v>
      </c>
      <c r="Z51" s="24">
        <v>0</v>
      </c>
      <c r="AA51" s="25">
        <v>0.56000000000000005</v>
      </c>
      <c r="AB51" s="23">
        <v>0.56000000000000005</v>
      </c>
      <c r="AC51" s="31"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v>42067</v>
      </c>
      <c r="B52" s="9">
        <v>42073</v>
      </c>
      <c r="C52" s="22">
        <v>3.77</v>
      </c>
      <c r="D52" s="23">
        <v>3.74</v>
      </c>
      <c r="E52" s="24">
        <v>0.13999999999999968</v>
      </c>
      <c r="F52" s="25">
        <v>3.49</v>
      </c>
      <c r="G52" s="23">
        <v>3.47</v>
      </c>
      <c r="H52" s="24">
        <v>0</v>
      </c>
      <c r="I52" s="26">
        <v>3.35</v>
      </c>
      <c r="J52" s="23">
        <v>3.36</v>
      </c>
      <c r="K52" s="27">
        <v>0</v>
      </c>
      <c r="L52" s="28">
        <v>3.32</v>
      </c>
      <c r="M52" s="23">
        <v>3.36</v>
      </c>
      <c r="N52" s="24">
        <v>0</v>
      </c>
      <c r="O52" s="25">
        <v>3.27</v>
      </c>
      <c r="P52" s="23">
        <v>3.32</v>
      </c>
      <c r="Q52" s="29">
        <v>0</v>
      </c>
      <c r="R52" s="25">
        <v>2.78</v>
      </c>
      <c r="S52" s="23">
        <v>2.86</v>
      </c>
      <c r="T52" s="24">
        <v>0</v>
      </c>
      <c r="U52" s="25">
        <v>1.88</v>
      </c>
      <c r="V52" s="23">
        <v>1.94</v>
      </c>
      <c r="W52" s="24">
        <v>0</v>
      </c>
      <c r="X52" s="25">
        <v>1.78</v>
      </c>
      <c r="Y52" s="23">
        <v>1.83</v>
      </c>
      <c r="Z52" s="24">
        <v>0</v>
      </c>
      <c r="AA52" s="25">
        <v>0.56000000000000005</v>
      </c>
      <c r="AB52" s="23">
        <v>0.56000000000000005</v>
      </c>
      <c r="AC52" s="31"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v>42060</v>
      </c>
      <c r="B53" s="9">
        <v>42066</v>
      </c>
      <c r="C53" s="22">
        <v>3.78</v>
      </c>
      <c r="D53" s="23">
        <v>3.72</v>
      </c>
      <c r="E53" s="24">
        <v>0.1599999999999997</v>
      </c>
      <c r="F53" s="25">
        <v>3.51</v>
      </c>
      <c r="G53" s="23">
        <v>3.45</v>
      </c>
      <c r="H53" s="24">
        <v>0</v>
      </c>
      <c r="I53" s="26">
        <v>3.36</v>
      </c>
      <c r="J53" s="23">
        <v>3.35</v>
      </c>
      <c r="K53" s="27">
        <v>0</v>
      </c>
      <c r="L53" s="28">
        <v>3.33</v>
      </c>
      <c r="M53" s="23">
        <v>3.34</v>
      </c>
      <c r="N53" s="24">
        <v>0</v>
      </c>
      <c r="O53" s="25">
        <v>3.28</v>
      </c>
      <c r="P53" s="23">
        <v>3.3</v>
      </c>
      <c r="Q53" s="29">
        <v>0</v>
      </c>
      <c r="R53" s="25">
        <v>2.77</v>
      </c>
      <c r="S53" s="23">
        <v>2.83</v>
      </c>
      <c r="T53" s="24">
        <v>0</v>
      </c>
      <c r="U53" s="25">
        <v>1.87</v>
      </c>
      <c r="V53" s="23">
        <v>1.9</v>
      </c>
      <c r="W53" s="24">
        <v>0</v>
      </c>
      <c r="X53" s="25">
        <v>1.76</v>
      </c>
      <c r="Y53" s="23">
        <v>1.81</v>
      </c>
      <c r="Z53" s="24">
        <v>0</v>
      </c>
      <c r="AA53" s="25">
        <v>0.56000000000000005</v>
      </c>
      <c r="AB53" s="23">
        <v>0.56000000000000005</v>
      </c>
      <c r="AC53" s="31"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v>42053</v>
      </c>
      <c r="B54" s="9">
        <v>42059</v>
      </c>
      <c r="C54" s="22">
        <v>3.8</v>
      </c>
      <c r="D54" s="23">
        <v>3.7</v>
      </c>
      <c r="E54" s="24">
        <v>0.17999999999999972</v>
      </c>
      <c r="F54" s="25">
        <v>3.55</v>
      </c>
      <c r="G54" s="23">
        <v>3.42</v>
      </c>
      <c r="H54" s="24">
        <v>0</v>
      </c>
      <c r="I54" s="26">
        <v>3.41</v>
      </c>
      <c r="J54" s="23">
        <v>3.29</v>
      </c>
      <c r="K54" s="27">
        <v>0</v>
      </c>
      <c r="L54" s="28">
        <v>3.36</v>
      </c>
      <c r="M54" s="23">
        <v>3.28</v>
      </c>
      <c r="N54" s="24">
        <v>0</v>
      </c>
      <c r="O54" s="25">
        <v>3.31</v>
      </c>
      <c r="P54" s="23">
        <v>3.24</v>
      </c>
      <c r="Q54" s="29">
        <v>0</v>
      </c>
      <c r="R54" s="25">
        <v>2.79</v>
      </c>
      <c r="S54" s="23">
        <v>2.75</v>
      </c>
      <c r="T54" s="24">
        <v>0</v>
      </c>
      <c r="U54" s="25">
        <v>1.87</v>
      </c>
      <c r="V54" s="23">
        <v>1.87</v>
      </c>
      <c r="W54" s="24">
        <v>0</v>
      </c>
      <c r="X54" s="25">
        <v>1.76</v>
      </c>
      <c r="Y54" s="23">
        <v>1.77</v>
      </c>
      <c r="Z54" s="24">
        <v>0</v>
      </c>
      <c r="AA54" s="25">
        <v>0.56000000000000005</v>
      </c>
      <c r="AB54" s="23">
        <v>0.56000000000000005</v>
      </c>
      <c r="AC54" s="31"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v>42046</v>
      </c>
      <c r="B55" s="9">
        <v>42052</v>
      </c>
      <c r="C55" s="22">
        <v>3.77</v>
      </c>
      <c r="D55" s="23">
        <v>3.88</v>
      </c>
      <c r="E55" s="24">
        <v>0.10999999999999988</v>
      </c>
      <c r="F55" s="25">
        <v>3.57</v>
      </c>
      <c r="G55" s="23">
        <v>3.56</v>
      </c>
      <c r="H55" s="24">
        <v>0</v>
      </c>
      <c r="I55" s="26">
        <v>3.44</v>
      </c>
      <c r="J55" s="23">
        <v>3.38</v>
      </c>
      <c r="K55" s="27">
        <v>0</v>
      </c>
      <c r="L55" s="28">
        <v>3.39</v>
      </c>
      <c r="M55" s="23">
        <v>3.37</v>
      </c>
      <c r="N55" s="24">
        <v>0</v>
      </c>
      <c r="O55" s="25">
        <v>3.34</v>
      </c>
      <c r="P55" s="23">
        <v>3.32</v>
      </c>
      <c r="Q55" s="29">
        <v>0</v>
      </c>
      <c r="R55" s="25">
        <v>2.79</v>
      </c>
      <c r="S55" s="23">
        <v>2.8</v>
      </c>
      <c r="T55" s="24">
        <v>0</v>
      </c>
      <c r="U55" s="25">
        <v>1.88</v>
      </c>
      <c r="V55" s="23">
        <v>1.88</v>
      </c>
      <c r="W55" s="24">
        <v>0</v>
      </c>
      <c r="X55" s="25">
        <v>1.75</v>
      </c>
      <c r="Y55" s="23">
        <v>1.79</v>
      </c>
      <c r="Z55" s="24">
        <v>0</v>
      </c>
      <c r="AA55" s="25">
        <v>0.56000000000000005</v>
      </c>
      <c r="AB55" s="23">
        <v>0.56000000000000005</v>
      </c>
      <c r="AC55" s="31"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v>42039</v>
      </c>
      <c r="B56" s="9">
        <v>42045</v>
      </c>
      <c r="C56" s="22">
        <v>3.77</v>
      </c>
      <c r="D56" s="23">
        <v>3.8</v>
      </c>
      <c r="E56" s="24">
        <v>0.10999999999999988</v>
      </c>
      <c r="F56" s="25">
        <v>3.62</v>
      </c>
      <c r="G56" s="23">
        <v>3.51</v>
      </c>
      <c r="H56" s="24">
        <v>0</v>
      </c>
      <c r="I56" s="26">
        <v>3.49</v>
      </c>
      <c r="J56" s="23">
        <v>3.36</v>
      </c>
      <c r="K56" s="27">
        <v>0</v>
      </c>
      <c r="L56" s="28">
        <v>3.45</v>
      </c>
      <c r="M56" s="23">
        <v>3.29</v>
      </c>
      <c r="N56" s="24">
        <v>0</v>
      </c>
      <c r="O56" s="25">
        <v>3.4</v>
      </c>
      <c r="P56" s="23">
        <v>3.23</v>
      </c>
      <c r="Q56" s="29">
        <v>0</v>
      </c>
      <c r="R56" s="25">
        <v>2.82</v>
      </c>
      <c r="S56" s="23">
        <v>2.74</v>
      </c>
      <c r="T56" s="24">
        <v>0</v>
      </c>
      <c r="U56" s="25">
        <v>1.89</v>
      </c>
      <c r="V56" s="23">
        <v>1.86</v>
      </c>
      <c r="W56" s="24">
        <v>0</v>
      </c>
      <c r="X56" s="25">
        <v>1.75</v>
      </c>
      <c r="Y56" s="23">
        <v>1.75</v>
      </c>
      <c r="Z56" s="24">
        <v>0</v>
      </c>
      <c r="AA56" s="25">
        <v>0.56000000000000005</v>
      </c>
      <c r="AB56" s="23">
        <v>0.56000000000000005</v>
      </c>
      <c r="AC56" s="31"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42032</v>
      </c>
      <c r="B57" s="9">
        <v>42038</v>
      </c>
      <c r="C57" s="22">
        <v>3.79</v>
      </c>
      <c r="D57" s="23">
        <v>3.75</v>
      </c>
      <c r="E57" s="24">
        <v>0.12999999999999989</v>
      </c>
      <c r="F57" s="25">
        <v>3.66</v>
      </c>
      <c r="G57" s="23">
        <v>3.53</v>
      </c>
      <c r="H57" s="24">
        <v>0</v>
      </c>
      <c r="I57" s="26">
        <v>3.54</v>
      </c>
      <c r="J57" s="23">
        <v>3.38</v>
      </c>
      <c r="K57" s="27">
        <v>0</v>
      </c>
      <c r="L57" s="28">
        <v>3.5</v>
      </c>
      <c r="M57" s="23">
        <v>3.33</v>
      </c>
      <c r="N57" s="24">
        <v>0</v>
      </c>
      <c r="O57" s="25">
        <v>3.45</v>
      </c>
      <c r="P57" s="23">
        <v>3.28</v>
      </c>
      <c r="Q57" s="29">
        <v>0</v>
      </c>
      <c r="R57" s="25">
        <v>2.85</v>
      </c>
      <c r="S57" s="23">
        <v>2.76</v>
      </c>
      <c r="T57" s="24">
        <v>0</v>
      </c>
      <c r="U57" s="25">
        <v>1.9</v>
      </c>
      <c r="V57" s="23">
        <v>1.85</v>
      </c>
      <c r="W57" s="24">
        <v>0</v>
      </c>
      <c r="X57" s="25">
        <v>1.75</v>
      </c>
      <c r="Y57" s="23">
        <v>1.73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42025</v>
      </c>
      <c r="B58" s="9">
        <v>42031</v>
      </c>
      <c r="C58" s="22">
        <v>3.8</v>
      </c>
      <c r="D58" s="23">
        <v>3.8</v>
      </c>
      <c r="E58" s="24">
        <v>8.0000000000000071E-2</v>
      </c>
      <c r="F58" s="25">
        <v>3.69</v>
      </c>
      <c r="G58" s="23">
        <v>3.6</v>
      </c>
      <c r="H58" s="24">
        <v>0</v>
      </c>
      <c r="I58" s="26">
        <v>3.57</v>
      </c>
      <c r="J58" s="23">
        <v>3.48</v>
      </c>
      <c r="K58" s="27">
        <v>0</v>
      </c>
      <c r="L58" s="28">
        <v>3.52</v>
      </c>
      <c r="M58" s="23">
        <v>3.45</v>
      </c>
      <c r="N58" s="24">
        <v>0</v>
      </c>
      <c r="O58" s="25">
        <v>3.46</v>
      </c>
      <c r="P58" s="23">
        <v>3.41</v>
      </c>
      <c r="Q58" s="29">
        <v>0</v>
      </c>
      <c r="R58" s="25">
        <v>2.86</v>
      </c>
      <c r="S58" s="23">
        <v>2.84</v>
      </c>
      <c r="T58" s="24">
        <v>0</v>
      </c>
      <c r="U58" s="25">
        <v>1.9</v>
      </c>
      <c r="V58" s="23">
        <v>1.9</v>
      </c>
      <c r="W58" s="24">
        <v>0</v>
      </c>
      <c r="X58" s="25">
        <v>1.75</v>
      </c>
      <c r="Y58" s="23">
        <v>1.76</v>
      </c>
      <c r="Z58" s="24">
        <v>0</v>
      </c>
      <c r="AA58" s="25">
        <v>0.56000000000000005</v>
      </c>
      <c r="AB58" s="23">
        <v>0.56000000000000005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42018</v>
      </c>
      <c r="B59" s="9">
        <v>42024</v>
      </c>
      <c r="C59" s="22">
        <v>3.83</v>
      </c>
      <c r="D59" s="23">
        <v>3.7</v>
      </c>
      <c r="E59" s="24">
        <v>0.17999999999999972</v>
      </c>
      <c r="F59" s="25">
        <v>3.72</v>
      </c>
      <c r="G59" s="23">
        <v>3.58</v>
      </c>
      <c r="H59" s="24">
        <v>0</v>
      </c>
      <c r="I59" s="26">
        <v>3.6</v>
      </c>
      <c r="J59" s="23">
        <v>3.48</v>
      </c>
      <c r="K59" s="27">
        <v>0</v>
      </c>
      <c r="L59" s="28">
        <v>3.55</v>
      </c>
      <c r="M59" s="23">
        <v>3.43</v>
      </c>
      <c r="N59" s="24">
        <v>0</v>
      </c>
      <c r="O59" s="25">
        <v>3.49</v>
      </c>
      <c r="P59" s="23">
        <v>3.38</v>
      </c>
      <c r="Q59" s="29">
        <v>0</v>
      </c>
      <c r="R59" s="25">
        <v>2.88</v>
      </c>
      <c r="S59" s="23">
        <v>2.8</v>
      </c>
      <c r="T59" s="24">
        <v>0</v>
      </c>
      <c r="U59" s="25">
        <v>1.9</v>
      </c>
      <c r="V59" s="23">
        <v>1.89</v>
      </c>
      <c r="W59" s="24">
        <v>0</v>
      </c>
      <c r="X59" s="25">
        <v>1.75</v>
      </c>
      <c r="Y59" s="23">
        <v>1.75</v>
      </c>
      <c r="Z59" s="24">
        <v>0</v>
      </c>
      <c r="AA59" s="25">
        <v>0.56000000000000005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v>42011</v>
      </c>
      <c r="B60" s="9">
        <v>42017</v>
      </c>
      <c r="C60" s="22">
        <v>3.85</v>
      </c>
      <c r="D60" s="23">
        <v>3.83</v>
      </c>
      <c r="E60" s="24">
        <v>4.9999999999999822E-2</v>
      </c>
      <c r="F60" s="25">
        <v>3.73</v>
      </c>
      <c r="G60" s="23">
        <v>3.72</v>
      </c>
      <c r="H60" s="24">
        <v>0</v>
      </c>
      <c r="I60" s="26">
        <v>3.62</v>
      </c>
      <c r="J60" s="23">
        <v>3.6</v>
      </c>
      <c r="K60" s="27">
        <v>0</v>
      </c>
      <c r="L60" s="28">
        <v>3.56</v>
      </c>
      <c r="M60" s="23">
        <v>3.55</v>
      </c>
      <c r="N60" s="24">
        <v>0</v>
      </c>
      <c r="O60" s="25">
        <v>3.49</v>
      </c>
      <c r="P60" s="23">
        <v>3.49</v>
      </c>
      <c r="Q60" s="29">
        <v>0</v>
      </c>
      <c r="R60" s="25">
        <v>2.89</v>
      </c>
      <c r="S60" s="23">
        <v>2.88</v>
      </c>
      <c r="T60" s="24">
        <v>0</v>
      </c>
      <c r="U60" s="25">
        <v>1.9</v>
      </c>
      <c r="V60" s="23">
        <v>1.9</v>
      </c>
      <c r="W60" s="24">
        <v>0</v>
      </c>
      <c r="X60" s="25">
        <v>1.74</v>
      </c>
      <c r="Y60" s="23">
        <v>1.75</v>
      </c>
      <c r="Z60" s="24">
        <v>0</v>
      </c>
      <c r="AA60" s="25">
        <v>0.56000000000000005</v>
      </c>
      <c r="AB60" s="23">
        <v>0.56000000000000005</v>
      </c>
      <c r="AC60" s="31">
        <v>0</v>
      </c>
      <c r="AD60" s="28" t="s">
        <v>29</v>
      </c>
      <c r="AE60" s="23" t="s">
        <v>29</v>
      </c>
      <c r="AF60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9"/>
  <sheetViews>
    <sheetView workbookViewId="0">
      <selection activeCell="A6" sqref="A6:B6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37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33"/>
      <c r="B8" s="34"/>
      <c r="C8" s="35"/>
      <c r="D8" s="35"/>
      <c r="E8" s="36"/>
      <c r="F8" s="15"/>
      <c r="G8" s="35"/>
      <c r="H8" s="36"/>
      <c r="I8" s="15"/>
      <c r="J8" s="35"/>
      <c r="K8" s="15"/>
      <c r="L8" s="37"/>
      <c r="M8" s="35"/>
      <c r="N8" s="36"/>
      <c r="O8" s="15"/>
      <c r="P8" s="35"/>
      <c r="Q8" s="38"/>
      <c r="R8" s="15"/>
      <c r="S8" s="35"/>
      <c r="T8" s="36"/>
      <c r="U8" s="15"/>
      <c r="V8" s="35"/>
      <c r="W8" s="36"/>
      <c r="X8" s="15"/>
      <c r="Y8" s="35"/>
      <c r="Z8" s="36"/>
      <c r="AA8" s="15"/>
      <c r="AB8" s="35"/>
      <c r="AC8" s="15"/>
      <c r="AD8" s="37"/>
      <c r="AE8" s="35"/>
      <c r="AF8" s="15"/>
    </row>
    <row r="10" spans="1:32" x14ac:dyDescent="0.2">
      <c r="A10" s="8">
        <v>42004</v>
      </c>
      <c r="B10" s="9">
        <v>42010</v>
      </c>
      <c r="C10" s="22">
        <v>3.89</v>
      </c>
      <c r="D10" s="23">
        <v>3.83</v>
      </c>
      <c r="E10" s="24">
        <v>4.9999999999999822E-2</v>
      </c>
      <c r="F10" s="25">
        <v>3.76</v>
      </c>
      <c r="G10" s="23">
        <v>3.72</v>
      </c>
      <c r="H10" s="24">
        <v>0</v>
      </c>
      <c r="I10" s="26">
        <v>3.64</v>
      </c>
      <c r="J10" s="23">
        <v>3.6</v>
      </c>
      <c r="K10" s="27">
        <v>0</v>
      </c>
      <c r="L10" s="28">
        <v>3.58</v>
      </c>
      <c r="M10" s="23">
        <v>3.55</v>
      </c>
      <c r="N10" s="24">
        <v>0</v>
      </c>
      <c r="O10" s="25">
        <v>3.5</v>
      </c>
      <c r="P10" s="23">
        <v>3.49</v>
      </c>
      <c r="Q10" s="29">
        <v>0</v>
      </c>
      <c r="R10" s="25">
        <v>2.91</v>
      </c>
      <c r="S10" s="23">
        <v>2.88</v>
      </c>
      <c r="T10" s="24">
        <v>0</v>
      </c>
      <c r="U10" s="25">
        <v>1.9</v>
      </c>
      <c r="V10" s="23">
        <v>1.9</v>
      </c>
      <c r="W10" s="24">
        <v>0</v>
      </c>
      <c r="X10" s="25">
        <v>1.74</v>
      </c>
      <c r="Y10" s="23">
        <v>1.75</v>
      </c>
      <c r="Z10" s="24">
        <v>0</v>
      </c>
      <c r="AA10" s="25">
        <v>0.56000000000000005</v>
      </c>
      <c r="AB10" s="23">
        <v>0.56000000000000005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41997</v>
      </c>
      <c r="B11" s="9">
        <v>42003</v>
      </c>
      <c r="C11" s="22">
        <v>3.94</v>
      </c>
      <c r="D11" s="23">
        <v>3.83</v>
      </c>
      <c r="E11" s="24">
        <v>4.9999999999999822E-2</v>
      </c>
      <c r="F11" s="25">
        <v>3.79</v>
      </c>
      <c r="G11" s="23">
        <v>3.72</v>
      </c>
      <c r="H11" s="24">
        <v>0</v>
      </c>
      <c r="I11" s="26">
        <v>3.67</v>
      </c>
      <c r="J11" s="23">
        <v>3.6</v>
      </c>
      <c r="K11" s="27">
        <v>0</v>
      </c>
      <c r="L11" s="28">
        <v>3.61</v>
      </c>
      <c r="M11" s="23">
        <v>3.55</v>
      </c>
      <c r="N11" s="24">
        <v>0</v>
      </c>
      <c r="O11" s="25">
        <v>3.52</v>
      </c>
      <c r="P11" s="23">
        <v>3.49</v>
      </c>
      <c r="Q11" s="29">
        <v>0</v>
      </c>
      <c r="R11" s="25">
        <v>2.92</v>
      </c>
      <c r="S11" s="23">
        <v>2.88</v>
      </c>
      <c r="T11" s="24">
        <v>0</v>
      </c>
      <c r="U11" s="25">
        <v>1.9</v>
      </c>
      <c r="V11" s="23">
        <v>1.9</v>
      </c>
      <c r="W11" s="24">
        <v>0</v>
      </c>
      <c r="X11" s="25">
        <v>1.73</v>
      </c>
      <c r="Y11" s="23">
        <v>1.75</v>
      </c>
      <c r="Z11" s="24">
        <v>0</v>
      </c>
      <c r="AA11" s="25">
        <v>0.56000000000000005</v>
      </c>
      <c r="AB11" s="23">
        <v>0.56000000000000005</v>
      </c>
      <c r="AC11" s="31">
        <v>0</v>
      </c>
      <c r="AD11" s="28">
        <v>7.57</v>
      </c>
      <c r="AE11" s="23">
        <v>7.94</v>
      </c>
      <c r="AF11" s="31">
        <v>0</v>
      </c>
    </row>
    <row r="12" spans="1:32" x14ac:dyDescent="0.2">
      <c r="A12" s="8">
        <v>41990</v>
      </c>
      <c r="B12" s="9">
        <v>41996</v>
      </c>
      <c r="C12" s="22">
        <v>3.98</v>
      </c>
      <c r="D12" s="23">
        <v>3.83</v>
      </c>
      <c r="E12" s="24">
        <v>4.9999999999999822E-2</v>
      </c>
      <c r="F12" s="25">
        <v>3.82</v>
      </c>
      <c r="G12" s="23">
        <v>3.72</v>
      </c>
      <c r="H12" s="24">
        <v>0</v>
      </c>
      <c r="I12" s="26">
        <v>3.7</v>
      </c>
      <c r="J12" s="23">
        <v>3.6</v>
      </c>
      <c r="K12" s="27">
        <v>0</v>
      </c>
      <c r="L12" s="28">
        <v>3.63</v>
      </c>
      <c r="M12" s="23">
        <v>3.55</v>
      </c>
      <c r="N12" s="24">
        <v>0</v>
      </c>
      <c r="O12" s="25">
        <v>3.54</v>
      </c>
      <c r="P12" s="23">
        <v>3.49</v>
      </c>
      <c r="Q12" s="29">
        <v>0</v>
      </c>
      <c r="R12" s="25">
        <v>2.95</v>
      </c>
      <c r="S12" s="23">
        <v>2.88</v>
      </c>
      <c r="T12" s="24">
        <v>0</v>
      </c>
      <c r="U12" s="25">
        <v>1.9</v>
      </c>
      <c r="V12" s="23">
        <v>1.9</v>
      </c>
      <c r="W12" s="24">
        <v>0</v>
      </c>
      <c r="X12" s="25">
        <v>1.72</v>
      </c>
      <c r="Y12" s="23">
        <v>1.75</v>
      </c>
      <c r="Z12" s="24">
        <v>0</v>
      </c>
      <c r="AA12" s="25">
        <v>0.56000000000000005</v>
      </c>
      <c r="AB12" s="23">
        <v>0.56000000000000005</v>
      </c>
      <c r="AC12" s="31">
        <v>0</v>
      </c>
      <c r="AD12" s="28">
        <v>7.33</v>
      </c>
      <c r="AE12" s="23">
        <v>7.94</v>
      </c>
      <c r="AF12" s="31">
        <v>0</v>
      </c>
    </row>
    <row r="13" spans="1:32" x14ac:dyDescent="0.2">
      <c r="A13" s="8">
        <v>41983</v>
      </c>
      <c r="B13" s="9">
        <v>41989</v>
      </c>
      <c r="C13" s="22">
        <v>4.01</v>
      </c>
      <c r="D13" s="23">
        <v>3.86</v>
      </c>
      <c r="E13" s="24">
        <v>2.0000000000000018E-2</v>
      </c>
      <c r="F13" s="25">
        <v>3.82</v>
      </c>
      <c r="G13" s="23">
        <v>3.74</v>
      </c>
      <c r="H13" s="24">
        <v>0</v>
      </c>
      <c r="I13" s="26">
        <v>3.7</v>
      </c>
      <c r="J13" s="23">
        <v>3.63</v>
      </c>
      <c r="K13" s="27">
        <v>0</v>
      </c>
      <c r="L13" s="28">
        <v>3.65</v>
      </c>
      <c r="M13" s="23">
        <v>3.56</v>
      </c>
      <c r="N13" s="24">
        <v>0</v>
      </c>
      <c r="O13" s="25">
        <v>3.56</v>
      </c>
      <c r="P13" s="23">
        <v>3.45</v>
      </c>
      <c r="Q13" s="29">
        <v>0</v>
      </c>
      <c r="R13" s="25">
        <v>2.96</v>
      </c>
      <c r="S13" s="23">
        <v>2.89</v>
      </c>
      <c r="T13" s="24">
        <v>0</v>
      </c>
      <c r="U13" s="25">
        <v>1.89</v>
      </c>
      <c r="V13" s="23">
        <v>1.89</v>
      </c>
      <c r="W13" s="24">
        <v>0</v>
      </c>
      <c r="X13" s="25">
        <v>1.71</v>
      </c>
      <c r="Y13" s="23">
        <v>1.73</v>
      </c>
      <c r="Z13" s="24">
        <v>0</v>
      </c>
      <c r="AA13" s="25">
        <v>0.55000000000000004</v>
      </c>
      <c r="AB13" s="23">
        <v>0.56000000000000005</v>
      </c>
      <c r="AC13" s="31">
        <v>0</v>
      </c>
      <c r="AD13" s="28">
        <v>7.33</v>
      </c>
      <c r="AE13" s="23">
        <v>7.94</v>
      </c>
      <c r="AF13" s="31">
        <v>0</v>
      </c>
    </row>
    <row r="14" spans="1:32" x14ac:dyDescent="0.2">
      <c r="A14" s="8">
        <v>41976</v>
      </c>
      <c r="B14" s="9">
        <v>41982</v>
      </c>
      <c r="C14" s="22">
        <v>4.01</v>
      </c>
      <c r="D14" s="23">
        <v>4.0199999999999996</v>
      </c>
      <c r="E14" s="24">
        <v>0</v>
      </c>
      <c r="F14" s="25">
        <v>3.82</v>
      </c>
      <c r="G14" s="23">
        <v>3.82</v>
      </c>
      <c r="H14" s="24">
        <v>0</v>
      </c>
      <c r="I14" s="26">
        <v>3.69</v>
      </c>
      <c r="J14" s="23">
        <v>3.72</v>
      </c>
      <c r="K14" s="27">
        <v>0</v>
      </c>
      <c r="L14" s="28">
        <v>3.64</v>
      </c>
      <c r="M14" s="23">
        <v>3.66</v>
      </c>
      <c r="N14" s="24">
        <v>0</v>
      </c>
      <c r="O14" s="25">
        <v>3.56</v>
      </c>
      <c r="P14" s="23">
        <v>3.56</v>
      </c>
      <c r="Q14" s="29">
        <v>0</v>
      </c>
      <c r="R14" s="25">
        <v>2.97</v>
      </c>
      <c r="S14" s="23">
        <v>2.96</v>
      </c>
      <c r="T14" s="24">
        <v>0</v>
      </c>
      <c r="U14" s="25">
        <v>1.88</v>
      </c>
      <c r="V14" s="23">
        <v>1.91</v>
      </c>
      <c r="W14" s="24">
        <v>0</v>
      </c>
      <c r="X14" s="25">
        <v>1.7</v>
      </c>
      <c r="Y14" s="23">
        <v>1.74</v>
      </c>
      <c r="Z14" s="24">
        <v>0</v>
      </c>
      <c r="AA14" s="25">
        <v>0.54</v>
      </c>
      <c r="AB14" s="23">
        <v>0.56000000000000005</v>
      </c>
      <c r="AC14" s="31">
        <v>0</v>
      </c>
      <c r="AD14" s="28">
        <v>7.4</v>
      </c>
      <c r="AE14" s="23">
        <v>7.25</v>
      </c>
      <c r="AF14" s="31">
        <v>0</v>
      </c>
    </row>
    <row r="15" spans="1:32" x14ac:dyDescent="0.2">
      <c r="A15" s="8">
        <v>41969</v>
      </c>
      <c r="B15" s="9">
        <v>41975</v>
      </c>
      <c r="C15" s="22">
        <v>4.0199999999999996</v>
      </c>
      <c r="D15" s="23">
        <v>4.01</v>
      </c>
      <c r="E15" s="24">
        <v>0</v>
      </c>
      <c r="F15" s="25">
        <v>3.81</v>
      </c>
      <c r="G15" s="23">
        <v>3.84</v>
      </c>
      <c r="H15" s="24">
        <v>0</v>
      </c>
      <c r="I15" s="26">
        <v>3.69</v>
      </c>
      <c r="J15" s="23">
        <v>3.7</v>
      </c>
      <c r="K15" s="27">
        <v>0</v>
      </c>
      <c r="L15" s="28">
        <v>3.64</v>
      </c>
      <c r="M15" s="23">
        <v>3.63</v>
      </c>
      <c r="N15" s="24">
        <v>0</v>
      </c>
      <c r="O15" s="25">
        <v>3.56</v>
      </c>
      <c r="P15" s="23">
        <v>3.55</v>
      </c>
      <c r="Q15" s="29">
        <v>0</v>
      </c>
      <c r="R15" s="25">
        <v>2.98</v>
      </c>
      <c r="S15" s="23">
        <v>2.95</v>
      </c>
      <c r="T15" s="24">
        <v>0</v>
      </c>
      <c r="U15" s="25">
        <v>1.89</v>
      </c>
      <c r="V15" s="23">
        <v>1.88</v>
      </c>
      <c r="W15" s="24">
        <v>0</v>
      </c>
      <c r="X15" s="25">
        <v>1.69</v>
      </c>
      <c r="Y15" s="23">
        <v>1.71</v>
      </c>
      <c r="Z15" s="24">
        <v>0</v>
      </c>
      <c r="AA15" s="25">
        <v>0.53</v>
      </c>
      <c r="AB15" s="23">
        <v>0.56000000000000005</v>
      </c>
      <c r="AC15" s="31">
        <v>0</v>
      </c>
      <c r="AD15" s="28">
        <v>7.43</v>
      </c>
      <c r="AE15" s="23">
        <v>7.25</v>
      </c>
      <c r="AF15" s="31">
        <v>0</v>
      </c>
    </row>
    <row r="16" spans="1:32" x14ac:dyDescent="0.2">
      <c r="A16" s="8">
        <v>41962</v>
      </c>
      <c r="B16" s="9">
        <v>41968</v>
      </c>
      <c r="C16" s="22">
        <v>4.0199999999999996</v>
      </c>
      <c r="D16" s="23">
        <v>4.05</v>
      </c>
      <c r="E16" s="24">
        <v>0</v>
      </c>
      <c r="F16" s="25">
        <v>3.81</v>
      </c>
      <c r="G16" s="23">
        <v>3.88</v>
      </c>
      <c r="H16" s="24">
        <v>0</v>
      </c>
      <c r="I16" s="26">
        <v>3.69</v>
      </c>
      <c r="J16" s="23">
        <v>3.76</v>
      </c>
      <c r="K16" s="27">
        <v>0</v>
      </c>
      <c r="L16" s="28">
        <v>3.65</v>
      </c>
      <c r="M16" s="23">
        <v>3.69</v>
      </c>
      <c r="N16" s="24">
        <v>0</v>
      </c>
      <c r="O16" s="25">
        <v>3.56</v>
      </c>
      <c r="P16" s="23">
        <v>3.59</v>
      </c>
      <c r="Q16" s="29">
        <v>0</v>
      </c>
      <c r="R16" s="25">
        <v>2.99</v>
      </c>
      <c r="S16" s="23">
        <v>2.98</v>
      </c>
      <c r="T16" s="24">
        <v>0</v>
      </c>
      <c r="U16" s="25">
        <v>1.89</v>
      </c>
      <c r="V16" s="23">
        <v>1.91</v>
      </c>
      <c r="W16" s="24">
        <v>0</v>
      </c>
      <c r="X16" s="25">
        <v>1.7</v>
      </c>
      <c r="Y16" s="23">
        <v>1.71</v>
      </c>
      <c r="Z16" s="24">
        <v>0</v>
      </c>
      <c r="AA16" s="25">
        <v>0.52</v>
      </c>
      <c r="AB16" s="23">
        <v>0.56000000000000005</v>
      </c>
      <c r="AC16" s="31">
        <v>0</v>
      </c>
      <c r="AD16" s="28">
        <v>7.39</v>
      </c>
      <c r="AE16" s="23">
        <v>7.25</v>
      </c>
      <c r="AF16" s="31">
        <v>0</v>
      </c>
    </row>
    <row r="17" spans="1:32" x14ac:dyDescent="0.2">
      <c r="A17" s="8">
        <v>41955</v>
      </c>
      <c r="B17" s="9">
        <v>41961</v>
      </c>
      <c r="C17" s="22">
        <v>4.04</v>
      </c>
      <c r="D17" s="23">
        <v>3.97</v>
      </c>
      <c r="E17" s="24">
        <v>0</v>
      </c>
      <c r="F17" s="25">
        <v>3.84</v>
      </c>
      <c r="G17" s="23">
        <v>3.76</v>
      </c>
      <c r="H17" s="24">
        <v>0</v>
      </c>
      <c r="I17" s="26">
        <v>3.72</v>
      </c>
      <c r="J17" s="23">
        <v>3.64</v>
      </c>
      <c r="K17" s="27">
        <v>0</v>
      </c>
      <c r="L17" s="28">
        <v>3.68</v>
      </c>
      <c r="M17" s="23">
        <v>3.61</v>
      </c>
      <c r="N17" s="24">
        <v>0</v>
      </c>
      <c r="O17" s="25">
        <v>3.58</v>
      </c>
      <c r="P17" s="23">
        <v>3.52</v>
      </c>
      <c r="Q17" s="29">
        <v>0</v>
      </c>
      <c r="R17" s="25">
        <v>3.01</v>
      </c>
      <c r="S17" s="23">
        <v>2.95</v>
      </c>
      <c r="T17" s="24">
        <v>0</v>
      </c>
      <c r="U17" s="25">
        <v>1.9</v>
      </c>
      <c r="V17" s="23">
        <v>1.86</v>
      </c>
      <c r="W17" s="24">
        <v>0</v>
      </c>
      <c r="X17" s="25">
        <v>1.72</v>
      </c>
      <c r="Y17" s="23">
        <v>1.68</v>
      </c>
      <c r="Z17" s="24">
        <v>0</v>
      </c>
      <c r="AA17" s="25">
        <v>0.52</v>
      </c>
      <c r="AB17" s="23">
        <v>0.52</v>
      </c>
      <c r="AC17" s="31">
        <v>0</v>
      </c>
      <c r="AD17" s="28">
        <v>7.28</v>
      </c>
      <c r="AE17" s="23">
        <v>7.53</v>
      </c>
      <c r="AF17" s="31">
        <v>0</v>
      </c>
    </row>
    <row r="18" spans="1:32" x14ac:dyDescent="0.2">
      <c r="A18" s="8">
        <v>41948</v>
      </c>
      <c r="B18" s="9">
        <v>41954</v>
      </c>
      <c r="C18" s="22">
        <v>4.03</v>
      </c>
      <c r="D18" s="23">
        <v>4.0199999999999996</v>
      </c>
      <c r="E18" s="24">
        <v>0</v>
      </c>
      <c r="F18" s="25">
        <v>3.84</v>
      </c>
      <c r="G18" s="23">
        <v>3.8</v>
      </c>
      <c r="H18" s="24">
        <v>0</v>
      </c>
      <c r="I18" s="26">
        <v>3.75</v>
      </c>
      <c r="J18" s="23">
        <v>3.67</v>
      </c>
      <c r="K18" s="27">
        <v>0</v>
      </c>
      <c r="L18" s="28">
        <v>3.69</v>
      </c>
      <c r="M18" s="23">
        <v>3.62</v>
      </c>
      <c r="N18" s="24">
        <v>0</v>
      </c>
      <c r="O18" s="25">
        <v>3.58</v>
      </c>
      <c r="P18" s="23">
        <v>3.57</v>
      </c>
      <c r="Q18" s="29">
        <v>0</v>
      </c>
      <c r="R18" s="25">
        <v>3.02</v>
      </c>
      <c r="S18" s="23">
        <v>2.99</v>
      </c>
      <c r="T18" s="24">
        <v>0</v>
      </c>
      <c r="U18" s="25">
        <v>1.91</v>
      </c>
      <c r="V18" s="23">
        <v>1.88</v>
      </c>
      <c r="W18" s="24">
        <v>0</v>
      </c>
      <c r="X18" s="25">
        <v>1.73</v>
      </c>
      <c r="Y18" s="23">
        <v>1.68</v>
      </c>
      <c r="Z18" s="24">
        <v>0</v>
      </c>
      <c r="AA18" s="25">
        <v>0.52</v>
      </c>
      <c r="AB18" s="23">
        <v>0.52</v>
      </c>
      <c r="AC18" s="31">
        <v>0</v>
      </c>
      <c r="AD18" s="28">
        <v>7.2</v>
      </c>
      <c r="AE18" s="23">
        <v>7.53</v>
      </c>
      <c r="AF18" s="31">
        <v>0</v>
      </c>
    </row>
    <row r="19" spans="1:32" x14ac:dyDescent="0.2">
      <c r="A19" s="8">
        <v>41941</v>
      </c>
      <c r="B19" s="9">
        <v>41947</v>
      </c>
      <c r="C19" s="22">
        <v>4.01</v>
      </c>
      <c r="D19" s="23">
        <v>4.03</v>
      </c>
      <c r="E19" s="24">
        <v>0</v>
      </c>
      <c r="F19" s="25">
        <v>3.84</v>
      </c>
      <c r="G19" s="23">
        <v>3.8</v>
      </c>
      <c r="H19" s="24">
        <v>0</v>
      </c>
      <c r="I19" s="26">
        <v>3.8</v>
      </c>
      <c r="J19" s="23">
        <v>3.67</v>
      </c>
      <c r="K19" s="27">
        <v>0</v>
      </c>
      <c r="L19" s="28">
        <v>3.69</v>
      </c>
      <c r="M19" s="23">
        <v>3.63</v>
      </c>
      <c r="N19" s="24">
        <v>0</v>
      </c>
      <c r="O19" s="25">
        <v>3.59</v>
      </c>
      <c r="P19" s="23">
        <v>3.54</v>
      </c>
      <c r="Q19" s="29">
        <v>0</v>
      </c>
      <c r="R19" s="25">
        <v>3.03</v>
      </c>
      <c r="S19" s="23">
        <v>2.99</v>
      </c>
      <c r="T19" s="24">
        <v>0</v>
      </c>
      <c r="U19" s="25">
        <v>1.9</v>
      </c>
      <c r="V19" s="23">
        <v>1.9</v>
      </c>
      <c r="W19" s="24">
        <v>0</v>
      </c>
      <c r="X19" s="25">
        <v>1.73</v>
      </c>
      <c r="Y19" s="23">
        <v>1.7</v>
      </c>
      <c r="Z19" s="24">
        <v>0</v>
      </c>
      <c r="AA19" s="25">
        <v>0.52</v>
      </c>
      <c r="AB19" s="23">
        <v>0.52</v>
      </c>
      <c r="AC19" s="31">
        <v>0</v>
      </c>
      <c r="AD19" s="28">
        <v>7.18</v>
      </c>
      <c r="AE19" s="23">
        <v>7.53</v>
      </c>
      <c r="AF19" s="31">
        <v>0</v>
      </c>
    </row>
    <row r="20" spans="1:32" x14ac:dyDescent="0.2">
      <c r="A20" s="8">
        <v>41934</v>
      </c>
      <c r="B20" s="9">
        <v>41940</v>
      </c>
      <c r="C20" s="22">
        <v>4</v>
      </c>
      <c r="D20" s="23">
        <v>4.04</v>
      </c>
      <c r="E20" s="24">
        <v>0</v>
      </c>
      <c r="F20" s="25">
        <v>3.85</v>
      </c>
      <c r="G20" s="23">
        <v>3.84</v>
      </c>
      <c r="H20" s="24">
        <v>0</v>
      </c>
      <c r="I20" s="26">
        <v>3.81</v>
      </c>
      <c r="J20" s="23">
        <v>3.72</v>
      </c>
      <c r="K20" s="27">
        <v>0</v>
      </c>
      <c r="L20" s="28">
        <v>3.69</v>
      </c>
      <c r="M20" s="23">
        <v>3.69</v>
      </c>
      <c r="N20" s="24">
        <v>0</v>
      </c>
      <c r="O20" s="25">
        <v>3.6</v>
      </c>
      <c r="P20" s="23">
        <v>3.57</v>
      </c>
      <c r="Q20" s="29">
        <v>0</v>
      </c>
      <c r="R20" s="25">
        <v>3.04</v>
      </c>
      <c r="S20" s="23">
        <v>3.02</v>
      </c>
      <c r="T20" s="24">
        <v>0</v>
      </c>
      <c r="U20" s="25">
        <v>1.9</v>
      </c>
      <c r="V20" s="23">
        <v>1.9</v>
      </c>
      <c r="W20" s="24">
        <v>0</v>
      </c>
      <c r="X20" s="25">
        <v>1.74</v>
      </c>
      <c r="Y20" s="23">
        <v>1.72</v>
      </c>
      <c r="Z20" s="24">
        <v>0</v>
      </c>
      <c r="AA20" s="25">
        <v>0.52</v>
      </c>
      <c r="AB20" s="23">
        <v>0.52</v>
      </c>
      <c r="AC20" s="31">
        <v>0</v>
      </c>
      <c r="AD20" s="28">
        <v>7.32</v>
      </c>
      <c r="AE20" s="23">
        <v>7.07</v>
      </c>
      <c r="AF20" s="31">
        <v>0</v>
      </c>
    </row>
    <row r="21" spans="1:32" x14ac:dyDescent="0.2">
      <c r="A21" s="8">
        <v>41927</v>
      </c>
      <c r="B21" s="9">
        <v>41933</v>
      </c>
      <c r="C21" s="22">
        <v>4.01</v>
      </c>
      <c r="D21" s="23">
        <v>4.08</v>
      </c>
      <c r="E21" s="24">
        <v>0</v>
      </c>
      <c r="F21" s="25">
        <v>3.86</v>
      </c>
      <c r="G21" s="23">
        <v>3.92</v>
      </c>
      <c r="H21" s="24">
        <v>0</v>
      </c>
      <c r="I21" s="26">
        <v>3.81</v>
      </c>
      <c r="J21" s="23">
        <v>3.83</v>
      </c>
      <c r="K21" s="27">
        <v>0</v>
      </c>
      <c r="L21" s="28">
        <v>3.69</v>
      </c>
      <c r="M21" s="23">
        <v>3.78</v>
      </c>
      <c r="N21" s="24">
        <v>0</v>
      </c>
      <c r="O21" s="25">
        <v>3.63</v>
      </c>
      <c r="P21" s="23">
        <v>3.64</v>
      </c>
      <c r="Q21" s="29">
        <v>0</v>
      </c>
      <c r="R21" s="25">
        <v>3.06</v>
      </c>
      <c r="S21" s="23">
        <v>3.05</v>
      </c>
      <c r="T21" s="24">
        <v>0</v>
      </c>
      <c r="U21" s="25">
        <v>1.9</v>
      </c>
      <c r="V21" s="23">
        <v>1.93</v>
      </c>
      <c r="W21" s="24">
        <v>0</v>
      </c>
      <c r="X21" s="25">
        <v>1.74</v>
      </c>
      <c r="Y21" s="23">
        <v>1.76</v>
      </c>
      <c r="Z21" s="24">
        <v>0</v>
      </c>
      <c r="AA21" s="25">
        <v>0.52</v>
      </c>
      <c r="AB21" s="23">
        <v>0.52</v>
      </c>
      <c r="AC21" s="31">
        <v>0</v>
      </c>
      <c r="AD21" s="28">
        <v>7.46</v>
      </c>
      <c r="AE21" s="23">
        <v>7.07</v>
      </c>
      <c r="AF21" s="31">
        <v>0</v>
      </c>
    </row>
    <row r="22" spans="1:32" x14ac:dyDescent="0.2">
      <c r="A22" s="8">
        <v>41920</v>
      </c>
      <c r="B22" s="9">
        <v>41926</v>
      </c>
      <c r="C22" s="22">
        <v>4.04</v>
      </c>
      <c r="D22" s="23">
        <v>3.98</v>
      </c>
      <c r="E22" s="24">
        <v>0</v>
      </c>
      <c r="F22" s="25">
        <v>3.9</v>
      </c>
      <c r="G22" s="23">
        <v>3.84</v>
      </c>
      <c r="H22" s="24">
        <v>0</v>
      </c>
      <c r="I22" s="26">
        <v>3.95</v>
      </c>
      <c r="J22" s="23">
        <v>3.72</v>
      </c>
      <c r="K22" s="27">
        <v>0</v>
      </c>
      <c r="L22" s="28">
        <v>3.72</v>
      </c>
      <c r="M22" s="23">
        <v>3.67</v>
      </c>
      <c r="N22" s="24">
        <v>0</v>
      </c>
      <c r="O22" s="25">
        <v>3.67</v>
      </c>
      <c r="P22" s="23">
        <v>3.57</v>
      </c>
      <c r="Q22" s="29">
        <v>0</v>
      </c>
      <c r="R22" s="25">
        <v>3.09</v>
      </c>
      <c r="S22" s="23">
        <v>3.03</v>
      </c>
      <c r="T22" s="24">
        <v>0</v>
      </c>
      <c r="U22" s="25">
        <v>1.91</v>
      </c>
      <c r="V22" s="23">
        <v>1.92</v>
      </c>
      <c r="W22" s="24">
        <v>0</v>
      </c>
      <c r="X22" s="25">
        <v>1.75</v>
      </c>
      <c r="Y22" s="23">
        <v>1.74</v>
      </c>
      <c r="Z22" s="24">
        <v>0</v>
      </c>
      <c r="AA22" s="25">
        <v>0.52</v>
      </c>
      <c r="AB22" s="23">
        <v>0.52</v>
      </c>
      <c r="AC22" s="31">
        <v>0</v>
      </c>
      <c r="AD22" s="28">
        <v>7.6</v>
      </c>
      <c r="AE22" s="23">
        <v>7.07</v>
      </c>
      <c r="AF22" s="31">
        <v>0</v>
      </c>
    </row>
    <row r="23" spans="1:32" x14ac:dyDescent="0.2">
      <c r="A23" s="8">
        <v>41913</v>
      </c>
      <c r="B23" s="9">
        <v>41919</v>
      </c>
      <c r="C23" s="22">
        <v>4.08</v>
      </c>
      <c r="D23" s="23">
        <v>3.93</v>
      </c>
      <c r="E23" s="24">
        <v>0</v>
      </c>
      <c r="F23" s="25">
        <v>3.93</v>
      </c>
      <c r="G23" s="23">
        <v>3.77</v>
      </c>
      <c r="H23" s="24">
        <v>0</v>
      </c>
      <c r="I23" s="26">
        <v>3.82</v>
      </c>
      <c r="J23" s="23">
        <v>3.64</v>
      </c>
      <c r="K23" s="27">
        <v>0</v>
      </c>
      <c r="L23" s="28">
        <v>3.76</v>
      </c>
      <c r="M23" s="23">
        <v>3.61</v>
      </c>
      <c r="N23" s="24">
        <v>0</v>
      </c>
      <c r="O23" s="25">
        <v>3.71</v>
      </c>
      <c r="P23" s="23">
        <v>3.56</v>
      </c>
      <c r="Q23" s="29">
        <v>0</v>
      </c>
      <c r="R23" s="25">
        <v>3.12</v>
      </c>
      <c r="S23" s="23">
        <v>3.01</v>
      </c>
      <c r="T23" s="24">
        <v>0</v>
      </c>
      <c r="U23" s="25">
        <v>1.92</v>
      </c>
      <c r="V23" s="23">
        <v>1.86</v>
      </c>
      <c r="W23" s="24">
        <v>0</v>
      </c>
      <c r="X23" s="25">
        <v>1.76</v>
      </c>
      <c r="Y23" s="23">
        <v>1.71</v>
      </c>
      <c r="Z23" s="24">
        <v>0</v>
      </c>
      <c r="AA23" s="25">
        <v>0.52</v>
      </c>
      <c r="AB23" s="23">
        <v>0.52</v>
      </c>
      <c r="AC23" s="31">
        <v>0</v>
      </c>
      <c r="AD23" s="28">
        <v>7.67</v>
      </c>
      <c r="AE23" s="23">
        <v>7.39</v>
      </c>
      <c r="AF23" s="31">
        <v>0</v>
      </c>
    </row>
    <row r="24" spans="1:32" x14ac:dyDescent="0.2">
      <c r="A24" s="8">
        <v>41906</v>
      </c>
      <c r="B24" s="9">
        <v>41912</v>
      </c>
      <c r="C24" s="22">
        <v>4.0999999999999996</v>
      </c>
      <c r="D24" s="23">
        <v>3.99</v>
      </c>
      <c r="E24" s="24">
        <v>0</v>
      </c>
      <c r="F24" s="25">
        <v>3.94</v>
      </c>
      <c r="G24" s="23">
        <v>3.84</v>
      </c>
      <c r="H24" s="24">
        <v>0</v>
      </c>
      <c r="I24" s="26">
        <v>3.83</v>
      </c>
      <c r="J24" s="23">
        <v>3.72</v>
      </c>
      <c r="K24" s="27">
        <v>0</v>
      </c>
      <c r="L24" s="28">
        <v>3.78</v>
      </c>
      <c r="M24" s="23">
        <v>3.66</v>
      </c>
      <c r="N24" s="24">
        <v>0</v>
      </c>
      <c r="O24" s="25">
        <v>3.74</v>
      </c>
      <c r="P24" s="23">
        <v>3.61</v>
      </c>
      <c r="Q24" s="29">
        <v>0</v>
      </c>
      <c r="R24" s="25">
        <v>3.15</v>
      </c>
      <c r="S24" s="23">
        <v>3.05</v>
      </c>
      <c r="T24" s="24">
        <v>0</v>
      </c>
      <c r="U24" s="25">
        <v>1.93</v>
      </c>
      <c r="V24" s="23">
        <v>1.9</v>
      </c>
      <c r="W24" s="24">
        <v>0</v>
      </c>
      <c r="X24" s="25">
        <v>1.76</v>
      </c>
      <c r="Y24" s="23">
        <v>1.75</v>
      </c>
      <c r="Z24" s="24">
        <v>0</v>
      </c>
      <c r="AA24" s="25">
        <v>0.52</v>
      </c>
      <c r="AB24" s="23">
        <v>0.52</v>
      </c>
      <c r="AC24" s="31">
        <v>0</v>
      </c>
      <c r="AD24" s="28">
        <v>7.64</v>
      </c>
      <c r="AE24" s="23">
        <v>7.67</v>
      </c>
      <c r="AF24" s="31">
        <v>0</v>
      </c>
    </row>
    <row r="25" spans="1:32" x14ac:dyDescent="0.2">
      <c r="A25" s="8">
        <v>41899</v>
      </c>
      <c r="B25" s="9">
        <v>41905</v>
      </c>
      <c r="C25" s="22">
        <v>4.0999999999999996</v>
      </c>
      <c r="D25" s="23">
        <v>4.08</v>
      </c>
      <c r="E25" s="24">
        <v>0</v>
      </c>
      <c r="F25" s="25">
        <v>3.95</v>
      </c>
      <c r="G25" s="23">
        <v>3.93</v>
      </c>
      <c r="H25" s="24">
        <v>0</v>
      </c>
      <c r="I25" s="26">
        <v>3.83</v>
      </c>
      <c r="J25" s="23">
        <v>3.84</v>
      </c>
      <c r="K25" s="27">
        <v>0</v>
      </c>
      <c r="L25" s="28">
        <v>3.79</v>
      </c>
      <c r="M25" s="23">
        <v>3.77</v>
      </c>
      <c r="N25" s="24">
        <v>0</v>
      </c>
      <c r="O25" s="25">
        <v>3.76</v>
      </c>
      <c r="P25" s="23">
        <v>3.72</v>
      </c>
      <c r="Q25" s="29">
        <v>0</v>
      </c>
      <c r="R25" s="25">
        <v>3.17</v>
      </c>
      <c r="S25" s="23">
        <v>3.11</v>
      </c>
      <c r="T25" s="24">
        <v>0</v>
      </c>
      <c r="U25" s="25">
        <v>1.94</v>
      </c>
      <c r="V25" s="23">
        <v>1.92</v>
      </c>
      <c r="W25" s="24">
        <v>0</v>
      </c>
      <c r="X25" s="25">
        <v>1.76</v>
      </c>
      <c r="Y25" s="23">
        <v>1.76</v>
      </c>
      <c r="Z25" s="24">
        <v>0</v>
      </c>
      <c r="AA25" s="25">
        <v>0.52</v>
      </c>
      <c r="AB25" s="23">
        <v>0.52</v>
      </c>
      <c r="AC25" s="31">
        <v>0</v>
      </c>
      <c r="AD25" s="28">
        <v>7.53</v>
      </c>
      <c r="AE25" s="23">
        <v>7.67</v>
      </c>
      <c r="AF25" s="31">
        <v>0</v>
      </c>
    </row>
    <row r="26" spans="1:32" x14ac:dyDescent="0.2">
      <c r="A26" s="8">
        <v>41892</v>
      </c>
      <c r="B26" s="9">
        <v>41898</v>
      </c>
      <c r="C26" s="22">
        <v>4.09</v>
      </c>
      <c r="D26" s="23">
        <v>4.16</v>
      </c>
      <c r="E26" s="24">
        <v>0</v>
      </c>
      <c r="F26" s="25">
        <v>3.93</v>
      </c>
      <c r="G26" s="23">
        <v>4.04</v>
      </c>
      <c r="H26" s="24">
        <v>0</v>
      </c>
      <c r="I26" s="26">
        <v>3.83</v>
      </c>
      <c r="J26" s="23">
        <v>3.93</v>
      </c>
      <c r="K26" s="27">
        <v>0</v>
      </c>
      <c r="L26" s="28">
        <v>3.81</v>
      </c>
      <c r="M26" s="23">
        <v>3.84</v>
      </c>
      <c r="N26" s="24">
        <v>0</v>
      </c>
      <c r="O26" s="25">
        <v>3.79</v>
      </c>
      <c r="P26" s="23">
        <v>3.78</v>
      </c>
      <c r="Q26" s="29">
        <v>0</v>
      </c>
      <c r="R26" s="25">
        <v>3.18</v>
      </c>
      <c r="S26" s="23">
        <v>3.16</v>
      </c>
      <c r="T26" s="24">
        <v>0</v>
      </c>
      <c r="U26" s="25">
        <v>1.95</v>
      </c>
      <c r="V26" s="23">
        <v>1.95</v>
      </c>
      <c r="W26" s="24">
        <v>0</v>
      </c>
      <c r="X26" s="25">
        <v>1.75</v>
      </c>
      <c r="Y26" s="23">
        <v>1.79</v>
      </c>
      <c r="Z26" s="24">
        <v>0</v>
      </c>
      <c r="AA26" s="25">
        <v>0.52</v>
      </c>
      <c r="AB26" s="23">
        <v>0.52</v>
      </c>
      <c r="AC26" s="31">
        <v>0</v>
      </c>
      <c r="AD26" s="28">
        <v>7.51</v>
      </c>
      <c r="AE26" s="23">
        <v>7.67</v>
      </c>
      <c r="AF26" s="31">
        <v>0</v>
      </c>
    </row>
    <row r="27" spans="1:32" x14ac:dyDescent="0.2">
      <c r="A27" s="8">
        <v>41885</v>
      </c>
      <c r="B27" s="9">
        <v>41891</v>
      </c>
      <c r="C27" s="22">
        <v>4.09</v>
      </c>
      <c r="D27" s="23">
        <v>4.08</v>
      </c>
      <c r="E27" s="24">
        <v>0</v>
      </c>
      <c r="F27" s="25">
        <v>3.95</v>
      </c>
      <c r="G27" s="23">
        <v>3.91</v>
      </c>
      <c r="H27" s="24">
        <v>0</v>
      </c>
      <c r="I27" s="26">
        <v>3.86</v>
      </c>
      <c r="J27" s="23">
        <v>3.79</v>
      </c>
      <c r="K27" s="27">
        <v>0</v>
      </c>
      <c r="L27" s="28">
        <v>3.85</v>
      </c>
      <c r="M27" s="23">
        <v>3.76</v>
      </c>
      <c r="N27" s="24">
        <v>0</v>
      </c>
      <c r="O27" s="25">
        <v>3.84</v>
      </c>
      <c r="P27" s="23">
        <v>3.73</v>
      </c>
      <c r="Q27" s="29">
        <v>0</v>
      </c>
      <c r="R27" s="25">
        <v>3.19</v>
      </c>
      <c r="S27" s="23">
        <v>3.16</v>
      </c>
      <c r="T27" s="24">
        <v>0</v>
      </c>
      <c r="U27" s="25">
        <v>1.97</v>
      </c>
      <c r="V27" s="23">
        <v>1.93</v>
      </c>
      <c r="W27" s="24">
        <v>0</v>
      </c>
      <c r="X27" s="25">
        <v>1.77</v>
      </c>
      <c r="Y27" s="23">
        <v>1.76</v>
      </c>
      <c r="Z27" s="24">
        <v>0</v>
      </c>
      <c r="AA27" s="25">
        <v>0.52</v>
      </c>
      <c r="AB27" s="23">
        <v>0.52</v>
      </c>
      <c r="AC27" s="31">
        <v>0</v>
      </c>
      <c r="AD27" s="28">
        <v>7.69</v>
      </c>
      <c r="AE27" s="23">
        <v>7.67</v>
      </c>
      <c r="AF27" s="31">
        <v>0</v>
      </c>
    </row>
    <row r="28" spans="1:32" x14ac:dyDescent="0.2">
      <c r="A28" s="8">
        <v>41878</v>
      </c>
      <c r="B28" s="9">
        <v>41884</v>
      </c>
      <c r="C28" s="22">
        <v>4.0999999999999996</v>
      </c>
      <c r="D28" s="23">
        <v>4.0599999999999996</v>
      </c>
      <c r="E28" s="24">
        <v>0</v>
      </c>
      <c r="F28" s="25">
        <v>3.97</v>
      </c>
      <c r="G28" s="23">
        <v>3.88</v>
      </c>
      <c r="H28" s="24">
        <v>0</v>
      </c>
      <c r="I28" s="26">
        <v>3.9</v>
      </c>
      <c r="J28" s="23">
        <v>3.76</v>
      </c>
      <c r="K28" s="27">
        <v>0</v>
      </c>
      <c r="L28" s="28">
        <v>3.9</v>
      </c>
      <c r="M28" s="23">
        <v>3.74</v>
      </c>
      <c r="N28" s="24">
        <v>0</v>
      </c>
      <c r="O28" s="25">
        <v>3.89</v>
      </c>
      <c r="P28" s="23">
        <v>3.72</v>
      </c>
      <c r="Q28" s="29">
        <v>0</v>
      </c>
      <c r="R28" s="25">
        <v>3.2</v>
      </c>
      <c r="S28" s="23">
        <v>3.18</v>
      </c>
      <c r="T28" s="24">
        <v>0</v>
      </c>
      <c r="U28" s="25">
        <v>2</v>
      </c>
      <c r="V28" s="23">
        <v>1.92</v>
      </c>
      <c r="W28" s="24">
        <v>0</v>
      </c>
      <c r="X28" s="25">
        <v>1.78</v>
      </c>
      <c r="Y28" s="23">
        <v>1.73</v>
      </c>
      <c r="Z28" s="24">
        <v>0</v>
      </c>
      <c r="AA28" s="25">
        <v>0.52</v>
      </c>
      <c r="AB28" s="23">
        <v>0.52</v>
      </c>
      <c r="AC28" s="31">
        <v>0</v>
      </c>
      <c r="AD28" s="28">
        <v>7.88</v>
      </c>
      <c r="AE28" s="23">
        <v>7.67</v>
      </c>
      <c r="AF28" s="31">
        <v>0</v>
      </c>
    </row>
    <row r="29" spans="1:32" x14ac:dyDescent="0.2">
      <c r="A29" s="8">
        <v>41871</v>
      </c>
      <c r="B29" s="9">
        <v>41877</v>
      </c>
      <c r="C29" s="22">
        <v>4.0999999999999996</v>
      </c>
      <c r="D29" s="23">
        <v>4.0999999999999996</v>
      </c>
      <c r="E29" s="24">
        <v>0</v>
      </c>
      <c r="F29" s="25">
        <v>3.98</v>
      </c>
      <c r="G29" s="23">
        <v>3.95</v>
      </c>
      <c r="H29" s="24">
        <v>0</v>
      </c>
      <c r="I29" s="26">
        <v>3.92</v>
      </c>
      <c r="J29" s="23">
        <v>3.84</v>
      </c>
      <c r="K29" s="27">
        <v>0</v>
      </c>
      <c r="L29" s="28">
        <v>3.93</v>
      </c>
      <c r="M29" s="23">
        <v>3.81</v>
      </c>
      <c r="N29" s="24">
        <v>0</v>
      </c>
      <c r="O29" s="25">
        <v>3.92</v>
      </c>
      <c r="P29" s="23">
        <v>3.78</v>
      </c>
      <c r="Q29" s="29">
        <v>0</v>
      </c>
      <c r="R29" s="25">
        <v>3.2</v>
      </c>
      <c r="S29" s="23">
        <v>3.18</v>
      </c>
      <c r="T29" s="24">
        <v>0</v>
      </c>
      <c r="U29" s="25">
        <v>2.02</v>
      </c>
      <c r="V29" s="23">
        <v>1.95</v>
      </c>
      <c r="W29" s="24">
        <v>0</v>
      </c>
      <c r="X29" s="25">
        <v>1.8</v>
      </c>
      <c r="Y29" s="23">
        <v>1.76</v>
      </c>
      <c r="Z29" s="24">
        <v>0</v>
      </c>
      <c r="AA29" s="25">
        <v>0.52</v>
      </c>
      <c r="AB29" s="23">
        <v>0.52</v>
      </c>
      <c r="AC29" s="31">
        <v>0</v>
      </c>
      <c r="AD29" s="28">
        <v>8.17</v>
      </c>
      <c r="AE29" s="23">
        <v>7.21</v>
      </c>
      <c r="AF29" s="31">
        <v>0</v>
      </c>
    </row>
    <row r="30" spans="1:32" x14ac:dyDescent="0.2">
      <c r="A30" s="8">
        <v>41864</v>
      </c>
      <c r="B30" s="9">
        <v>41870</v>
      </c>
      <c r="C30" s="22">
        <v>4.0999999999999996</v>
      </c>
      <c r="D30" s="23">
        <v>4.1100000000000003</v>
      </c>
      <c r="E30" s="24">
        <v>0</v>
      </c>
      <c r="F30" s="25">
        <v>3.99</v>
      </c>
      <c r="G30" s="23">
        <v>3.96</v>
      </c>
      <c r="H30" s="24">
        <v>0</v>
      </c>
      <c r="I30" s="26">
        <v>3.93</v>
      </c>
      <c r="J30" s="23">
        <v>3.88</v>
      </c>
      <c r="K30" s="27">
        <v>0</v>
      </c>
      <c r="L30" s="28">
        <v>3.95</v>
      </c>
      <c r="M30" s="23">
        <v>3.88</v>
      </c>
      <c r="N30" s="24">
        <v>0</v>
      </c>
      <c r="O30" s="25">
        <v>3.94</v>
      </c>
      <c r="P30" s="23">
        <v>3.87</v>
      </c>
      <c r="Q30" s="29">
        <v>0</v>
      </c>
      <c r="R30" s="25">
        <v>3.21</v>
      </c>
      <c r="S30" s="23">
        <v>3.18</v>
      </c>
      <c r="T30" s="24">
        <v>0</v>
      </c>
      <c r="U30" s="25">
        <v>2.04</v>
      </c>
      <c r="V30" s="23">
        <v>1.97</v>
      </c>
      <c r="W30" s="24">
        <v>0</v>
      </c>
      <c r="X30" s="25">
        <v>1.81</v>
      </c>
      <c r="Y30" s="23">
        <v>1.75</v>
      </c>
      <c r="Z30" s="24">
        <v>0</v>
      </c>
      <c r="AA30" s="25">
        <v>0.52</v>
      </c>
      <c r="AB30" s="23">
        <v>0.52</v>
      </c>
      <c r="AC30" s="31">
        <v>0</v>
      </c>
      <c r="AD30" s="28">
        <v>8.4600000000000009</v>
      </c>
      <c r="AE30" s="23">
        <v>7.21</v>
      </c>
      <c r="AF30" s="31">
        <v>0</v>
      </c>
    </row>
    <row r="31" spans="1:32" x14ac:dyDescent="0.2">
      <c r="A31" s="8">
        <v>41857</v>
      </c>
      <c r="B31" s="9">
        <v>41863</v>
      </c>
      <c r="C31" s="22">
        <v>4.08</v>
      </c>
      <c r="D31" s="23">
        <v>4.0999999999999996</v>
      </c>
      <c r="E31" s="24">
        <v>0</v>
      </c>
      <c r="F31" s="25">
        <v>3.97</v>
      </c>
      <c r="G31" s="23">
        <v>3.99</v>
      </c>
      <c r="H31" s="24">
        <v>0</v>
      </c>
      <c r="I31" s="26">
        <v>3.92</v>
      </c>
      <c r="J31" s="23">
        <v>3.93</v>
      </c>
      <c r="K31" s="27">
        <v>0</v>
      </c>
      <c r="L31" s="28">
        <v>3.94</v>
      </c>
      <c r="M31" s="23">
        <v>3.95</v>
      </c>
      <c r="N31" s="24">
        <v>0</v>
      </c>
      <c r="O31" s="25">
        <v>3.94</v>
      </c>
      <c r="P31" s="23">
        <v>3.94</v>
      </c>
      <c r="Q31" s="29">
        <v>0</v>
      </c>
      <c r="R31" s="25">
        <v>3.21</v>
      </c>
      <c r="S31" s="23">
        <v>3.21</v>
      </c>
      <c r="T31" s="24">
        <v>0</v>
      </c>
      <c r="U31" s="25">
        <v>2.04</v>
      </c>
      <c r="V31" s="23">
        <v>2.04</v>
      </c>
      <c r="W31" s="24">
        <v>0</v>
      </c>
      <c r="X31" s="25">
        <v>1.81</v>
      </c>
      <c r="Y31" s="23">
        <v>1.81</v>
      </c>
      <c r="Z31" s="24">
        <v>0</v>
      </c>
      <c r="AA31" s="25">
        <v>0.52</v>
      </c>
      <c r="AB31" s="23">
        <v>0.52</v>
      </c>
      <c r="AC31" s="31">
        <v>0</v>
      </c>
      <c r="AD31" s="28">
        <v>8.4600000000000009</v>
      </c>
      <c r="AE31" s="23">
        <v>8.4600000000000009</v>
      </c>
      <c r="AF31" s="31">
        <v>0</v>
      </c>
    </row>
    <row r="32" spans="1:32" x14ac:dyDescent="0.2">
      <c r="A32" s="8">
        <v>41850</v>
      </c>
      <c r="B32" s="9">
        <v>41856</v>
      </c>
      <c r="C32" s="22">
        <v>4.0599999999999996</v>
      </c>
      <c r="D32" s="23">
        <v>4.0999999999999996</v>
      </c>
      <c r="E32" s="24">
        <v>0</v>
      </c>
      <c r="F32" s="25">
        <v>3.96</v>
      </c>
      <c r="G32" s="23">
        <v>3.99</v>
      </c>
      <c r="H32" s="24">
        <v>0</v>
      </c>
      <c r="I32" s="26">
        <v>3.91</v>
      </c>
      <c r="J32" s="23">
        <v>3.93</v>
      </c>
      <c r="K32" s="27">
        <v>0</v>
      </c>
      <c r="L32" s="28">
        <v>3.94</v>
      </c>
      <c r="M32" s="23">
        <v>3.95</v>
      </c>
      <c r="N32" s="24">
        <v>0</v>
      </c>
      <c r="O32" s="25">
        <v>3.93</v>
      </c>
      <c r="P32" s="23">
        <v>3.94</v>
      </c>
      <c r="Q32" s="29">
        <v>0</v>
      </c>
      <c r="R32" s="25">
        <v>3.21</v>
      </c>
      <c r="S32" s="23">
        <v>3.21</v>
      </c>
      <c r="T32" s="24">
        <v>0</v>
      </c>
      <c r="U32" s="25">
        <v>2.04</v>
      </c>
      <c r="V32" s="23">
        <v>2.04</v>
      </c>
      <c r="W32" s="24">
        <v>0</v>
      </c>
      <c r="X32" s="25">
        <v>1.81</v>
      </c>
      <c r="Y32" s="23">
        <v>1.81</v>
      </c>
      <c r="Z32" s="24">
        <v>0</v>
      </c>
      <c r="AA32" s="25">
        <v>0.52</v>
      </c>
      <c r="AB32" s="23">
        <v>0.52</v>
      </c>
      <c r="AC32" s="31">
        <v>0</v>
      </c>
      <c r="AD32" s="28">
        <v>8.4600000000000009</v>
      </c>
      <c r="AE32" s="23">
        <v>8.4600000000000009</v>
      </c>
      <c r="AF32" s="31">
        <v>0</v>
      </c>
    </row>
    <row r="33" spans="1:32" x14ac:dyDescent="0.2">
      <c r="A33" s="8">
        <v>41843</v>
      </c>
      <c r="B33" s="9">
        <v>41849</v>
      </c>
      <c r="C33" s="22">
        <v>4.05</v>
      </c>
      <c r="D33" s="23">
        <v>4.0999999999999996</v>
      </c>
      <c r="E33" s="24">
        <v>0</v>
      </c>
      <c r="F33" s="25">
        <v>3.95</v>
      </c>
      <c r="G33" s="23">
        <v>3.99</v>
      </c>
      <c r="H33" s="24">
        <v>0</v>
      </c>
      <c r="I33" s="26">
        <v>3.9</v>
      </c>
      <c r="J33" s="23">
        <v>3.93</v>
      </c>
      <c r="K33" s="27">
        <v>0</v>
      </c>
      <c r="L33" s="28">
        <v>3.93</v>
      </c>
      <c r="M33" s="23">
        <v>3.95</v>
      </c>
      <c r="N33" s="24">
        <v>0</v>
      </c>
      <c r="O33" s="25">
        <v>3.92</v>
      </c>
      <c r="P33" s="23">
        <v>3.94</v>
      </c>
      <c r="Q33" s="29">
        <v>0</v>
      </c>
      <c r="R33" s="25">
        <v>3.2</v>
      </c>
      <c r="S33" s="23">
        <v>3.21</v>
      </c>
      <c r="T33" s="24">
        <v>0</v>
      </c>
      <c r="U33" s="25">
        <v>2.0499999999999998</v>
      </c>
      <c r="V33" s="23">
        <v>2.04</v>
      </c>
      <c r="W33" s="24">
        <v>0</v>
      </c>
      <c r="X33" s="25">
        <v>1.81</v>
      </c>
      <c r="Y33" s="23">
        <v>1.81</v>
      </c>
      <c r="Z33" s="24">
        <v>0</v>
      </c>
      <c r="AA33" s="25">
        <v>0.52</v>
      </c>
      <c r="AB33" s="23">
        <v>0.52</v>
      </c>
      <c r="AC33" s="31">
        <v>0</v>
      </c>
      <c r="AD33" s="28">
        <v>8.4600000000000009</v>
      </c>
      <c r="AE33" s="23">
        <v>8.4600000000000009</v>
      </c>
      <c r="AF33" s="31">
        <v>0</v>
      </c>
    </row>
    <row r="34" spans="1:32" x14ac:dyDescent="0.2">
      <c r="A34" s="8">
        <v>41836</v>
      </c>
      <c r="B34" s="9">
        <v>41842</v>
      </c>
      <c r="C34" s="22">
        <v>4.04</v>
      </c>
      <c r="D34" s="23">
        <v>4.0999999999999996</v>
      </c>
      <c r="E34" s="24">
        <v>0</v>
      </c>
      <c r="F34" s="25">
        <v>3.94</v>
      </c>
      <c r="G34" s="23">
        <v>3.99</v>
      </c>
      <c r="H34" s="24">
        <v>0</v>
      </c>
      <c r="I34" s="26">
        <v>3.9</v>
      </c>
      <c r="J34" s="23">
        <v>3.93</v>
      </c>
      <c r="K34" s="27">
        <v>0</v>
      </c>
      <c r="L34" s="28">
        <v>3.92</v>
      </c>
      <c r="M34" s="23">
        <v>3.95</v>
      </c>
      <c r="N34" s="24">
        <v>0</v>
      </c>
      <c r="O34" s="25">
        <v>3.9</v>
      </c>
      <c r="P34" s="23">
        <v>3.94</v>
      </c>
      <c r="Q34" s="29">
        <v>0</v>
      </c>
      <c r="R34" s="25">
        <v>3.19</v>
      </c>
      <c r="S34" s="23">
        <v>3.21</v>
      </c>
      <c r="T34" s="24">
        <v>0</v>
      </c>
      <c r="U34" s="25">
        <v>2.0499999999999998</v>
      </c>
      <c r="V34" s="23">
        <v>2.04</v>
      </c>
      <c r="W34" s="24">
        <v>0</v>
      </c>
      <c r="X34" s="25">
        <v>1.8</v>
      </c>
      <c r="Y34" s="23">
        <v>1.81</v>
      </c>
      <c r="Z34" s="24">
        <v>0</v>
      </c>
      <c r="AA34" s="25">
        <v>0.52</v>
      </c>
      <c r="AB34" s="23">
        <v>0.52</v>
      </c>
      <c r="AC34" s="31">
        <v>0</v>
      </c>
      <c r="AD34" s="28">
        <v>8.4499999999999993</v>
      </c>
      <c r="AE34" s="23">
        <v>8.4600000000000009</v>
      </c>
      <c r="AF34" s="31">
        <v>0</v>
      </c>
    </row>
    <row r="35" spans="1:32" x14ac:dyDescent="0.2">
      <c r="A35" s="8">
        <v>41829</v>
      </c>
      <c r="B35" s="9">
        <v>41835</v>
      </c>
      <c r="C35" s="22">
        <v>4.05</v>
      </c>
      <c r="D35" s="23">
        <v>4.04</v>
      </c>
      <c r="E35" s="24">
        <v>0</v>
      </c>
      <c r="F35" s="25">
        <v>3.95</v>
      </c>
      <c r="G35" s="23">
        <v>3.94</v>
      </c>
      <c r="H35" s="24">
        <v>0</v>
      </c>
      <c r="I35" s="26">
        <v>3.91</v>
      </c>
      <c r="J35" s="23">
        <v>3.89</v>
      </c>
      <c r="K35" s="27">
        <v>0</v>
      </c>
      <c r="L35" s="28">
        <v>3.9</v>
      </c>
      <c r="M35" s="23">
        <v>3.93</v>
      </c>
      <c r="N35" s="24">
        <v>0</v>
      </c>
      <c r="O35" s="25">
        <v>3.88</v>
      </c>
      <c r="P35" s="23">
        <v>3.94</v>
      </c>
      <c r="Q35" s="29">
        <v>0</v>
      </c>
      <c r="R35" s="25">
        <v>3.17</v>
      </c>
      <c r="S35" s="23">
        <v>3.21</v>
      </c>
      <c r="T35" s="24">
        <v>0</v>
      </c>
      <c r="U35" s="25">
        <v>2.04</v>
      </c>
      <c r="V35" s="23">
        <v>2.0499999999999998</v>
      </c>
      <c r="W35" s="24">
        <v>0</v>
      </c>
      <c r="X35" s="25">
        <v>1.79</v>
      </c>
      <c r="Y35" s="23">
        <v>1.82</v>
      </c>
      <c r="Z35" s="24">
        <v>0</v>
      </c>
      <c r="AA35" s="25">
        <v>0.53</v>
      </c>
      <c r="AB35" s="23">
        <v>0.52</v>
      </c>
      <c r="AC35" s="31">
        <v>0</v>
      </c>
      <c r="AD35" s="28">
        <v>8.42</v>
      </c>
      <c r="AE35" s="23">
        <v>8.4600000000000009</v>
      </c>
      <c r="AF35" s="31">
        <v>0</v>
      </c>
    </row>
    <row r="36" spans="1:32" x14ac:dyDescent="0.2">
      <c r="A36" s="8">
        <v>41822</v>
      </c>
      <c r="B36" s="9">
        <v>41828</v>
      </c>
      <c r="C36" s="22">
        <v>4.07</v>
      </c>
      <c r="D36" s="23">
        <v>4.0199999999999996</v>
      </c>
      <c r="E36" s="24">
        <v>0</v>
      </c>
      <c r="F36" s="25">
        <v>3.97</v>
      </c>
      <c r="G36" s="23">
        <v>3.93</v>
      </c>
      <c r="H36" s="24">
        <v>0</v>
      </c>
      <c r="I36" s="26">
        <v>3.91</v>
      </c>
      <c r="J36" s="23">
        <v>3.91</v>
      </c>
      <c r="K36" s="27">
        <v>0</v>
      </c>
      <c r="L36" s="28">
        <v>3.9</v>
      </c>
      <c r="M36" s="23">
        <v>3.92</v>
      </c>
      <c r="N36" s="24">
        <v>0</v>
      </c>
      <c r="O36" s="25">
        <v>3.86</v>
      </c>
      <c r="P36" s="23">
        <v>3.91</v>
      </c>
      <c r="Q36" s="29">
        <v>0</v>
      </c>
      <c r="R36" s="25">
        <v>3.16</v>
      </c>
      <c r="S36" s="23">
        <v>3.21</v>
      </c>
      <c r="T36" s="24">
        <v>0</v>
      </c>
      <c r="U36" s="25">
        <v>2.0299999999999998</v>
      </c>
      <c r="V36" s="23">
        <v>2.04</v>
      </c>
      <c r="W36" s="24">
        <v>0</v>
      </c>
      <c r="X36" s="25">
        <v>1.79</v>
      </c>
      <c r="Y36" s="23">
        <v>1.8</v>
      </c>
      <c r="Z36" s="24">
        <v>0</v>
      </c>
      <c r="AA36" s="25">
        <v>0.53</v>
      </c>
      <c r="AB36" s="23">
        <v>0.52</v>
      </c>
      <c r="AC36" s="31">
        <v>0</v>
      </c>
      <c r="AD36" s="28">
        <v>8.3800000000000008</v>
      </c>
      <c r="AE36" s="23">
        <v>8.4600000000000009</v>
      </c>
      <c r="AF36" s="31">
        <v>0</v>
      </c>
    </row>
    <row r="37" spans="1:32" x14ac:dyDescent="0.2">
      <c r="A37" s="8">
        <v>41815</v>
      </c>
      <c r="B37" s="9">
        <v>41821</v>
      </c>
      <c r="C37" s="22">
        <v>4.08</v>
      </c>
      <c r="D37" s="23">
        <v>4.03</v>
      </c>
      <c r="E37" s="24">
        <v>0</v>
      </c>
      <c r="F37" s="25">
        <v>3.99</v>
      </c>
      <c r="G37" s="23">
        <v>3.92</v>
      </c>
      <c r="H37" s="24">
        <v>0</v>
      </c>
      <c r="I37" s="26">
        <v>3.92</v>
      </c>
      <c r="J37" s="23">
        <v>3.88</v>
      </c>
      <c r="K37" s="27">
        <v>0</v>
      </c>
      <c r="L37" s="28">
        <v>3.89</v>
      </c>
      <c r="M37" s="23">
        <v>3.91</v>
      </c>
      <c r="N37" s="24">
        <v>0</v>
      </c>
      <c r="O37" s="25">
        <v>3.86</v>
      </c>
      <c r="P37" s="23">
        <v>3.9</v>
      </c>
      <c r="Q37" s="29">
        <v>0</v>
      </c>
      <c r="R37" s="25">
        <v>3.15</v>
      </c>
      <c r="S37" s="23">
        <v>3.18</v>
      </c>
      <c r="T37" s="24">
        <v>0</v>
      </c>
      <c r="U37" s="25">
        <v>2.0099999999999998</v>
      </c>
      <c r="V37" s="23">
        <v>2.06</v>
      </c>
      <c r="W37" s="24">
        <v>0</v>
      </c>
      <c r="X37" s="25">
        <v>1.77</v>
      </c>
      <c r="Y37" s="23">
        <v>1.81</v>
      </c>
      <c r="Z37" s="24">
        <v>0</v>
      </c>
      <c r="AA37" s="25">
        <v>0.53</v>
      </c>
      <c r="AB37" s="23">
        <v>0.52</v>
      </c>
      <c r="AC37" s="31">
        <v>0</v>
      </c>
      <c r="AD37" s="28">
        <v>8.35</v>
      </c>
      <c r="AE37" s="23">
        <v>8.4600000000000009</v>
      </c>
      <c r="AF37" s="31">
        <v>0</v>
      </c>
    </row>
    <row r="38" spans="1:32" x14ac:dyDescent="0.2">
      <c r="A38" s="8">
        <v>41808</v>
      </c>
      <c r="B38" s="9">
        <v>41814</v>
      </c>
      <c r="C38" s="22">
        <v>4.0999999999999996</v>
      </c>
      <c r="D38" s="23">
        <v>4.05</v>
      </c>
      <c r="E38" s="24">
        <v>0</v>
      </c>
      <c r="F38" s="25">
        <v>4</v>
      </c>
      <c r="G38" s="23">
        <v>3.96</v>
      </c>
      <c r="H38" s="24">
        <v>0</v>
      </c>
      <c r="I38" s="26">
        <v>3.92</v>
      </c>
      <c r="J38" s="23">
        <v>3.92</v>
      </c>
      <c r="K38" s="27">
        <v>0</v>
      </c>
      <c r="L38" s="28">
        <v>3.89</v>
      </c>
      <c r="M38" s="23">
        <v>3.91</v>
      </c>
      <c r="N38" s="24">
        <v>0</v>
      </c>
      <c r="O38" s="25">
        <v>3.89</v>
      </c>
      <c r="P38" s="23">
        <v>3.87</v>
      </c>
      <c r="Q38" s="29">
        <v>0</v>
      </c>
      <c r="R38" s="25">
        <v>3.15</v>
      </c>
      <c r="S38" s="23">
        <v>3.17</v>
      </c>
      <c r="T38" s="24">
        <v>0</v>
      </c>
      <c r="U38" s="25">
        <v>1.98</v>
      </c>
      <c r="V38" s="23">
        <v>2.06</v>
      </c>
      <c r="W38" s="24">
        <v>0</v>
      </c>
      <c r="X38" s="25">
        <v>1.76</v>
      </c>
      <c r="Y38" s="23">
        <v>1.79</v>
      </c>
      <c r="Z38" s="24">
        <v>0</v>
      </c>
      <c r="AA38" s="25">
        <v>0.55000000000000004</v>
      </c>
      <c r="AB38" s="23">
        <v>0.53</v>
      </c>
      <c r="AC38" s="31">
        <v>0</v>
      </c>
      <c r="AD38" s="28">
        <v>8.2799999999999994</v>
      </c>
      <c r="AE38" s="23">
        <v>8.4600000000000009</v>
      </c>
      <c r="AF38" s="31">
        <v>0</v>
      </c>
    </row>
    <row r="39" spans="1:32" x14ac:dyDescent="0.2">
      <c r="A39" s="8">
        <v>41801</v>
      </c>
      <c r="B39" s="9">
        <v>41807</v>
      </c>
      <c r="C39" s="22">
        <v>4.13</v>
      </c>
      <c r="D39" s="23">
        <v>4.08</v>
      </c>
      <c r="E39" s="24">
        <v>0</v>
      </c>
      <c r="F39" s="25">
        <v>4.03</v>
      </c>
      <c r="G39" s="23">
        <v>3.99</v>
      </c>
      <c r="H39" s="24">
        <v>0</v>
      </c>
      <c r="I39" s="26">
        <v>3.96</v>
      </c>
      <c r="J39" s="23">
        <v>3.91</v>
      </c>
      <c r="K39" s="27">
        <v>0</v>
      </c>
      <c r="L39" s="28">
        <v>3.91</v>
      </c>
      <c r="M39" s="23">
        <v>3.88</v>
      </c>
      <c r="N39" s="24">
        <v>0</v>
      </c>
      <c r="O39" s="25">
        <v>3.93</v>
      </c>
      <c r="P39" s="23">
        <v>3.83</v>
      </c>
      <c r="Q39" s="29">
        <v>0</v>
      </c>
      <c r="R39" s="25">
        <v>3.15</v>
      </c>
      <c r="S39" s="23">
        <v>3.14</v>
      </c>
      <c r="T39" s="24">
        <v>0</v>
      </c>
      <c r="U39" s="25">
        <v>1.96</v>
      </c>
      <c r="V39" s="23">
        <v>2.02</v>
      </c>
      <c r="W39" s="24">
        <v>0</v>
      </c>
      <c r="X39" s="25">
        <v>1.76</v>
      </c>
      <c r="Y39" s="23">
        <v>1.77</v>
      </c>
      <c r="Z39" s="24">
        <v>0</v>
      </c>
      <c r="AA39" s="25">
        <v>0.56000000000000005</v>
      </c>
      <c r="AB39" s="23">
        <v>0.53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41794</v>
      </c>
      <c r="B40" s="9">
        <v>41800</v>
      </c>
      <c r="C40" s="22">
        <v>4.17</v>
      </c>
      <c r="D40" s="23">
        <v>4.0999999999999996</v>
      </c>
      <c r="E40" s="24">
        <v>0</v>
      </c>
      <c r="F40" s="25">
        <v>4.05</v>
      </c>
      <c r="G40" s="23">
        <v>4.0199999999999996</v>
      </c>
      <c r="H40" s="24">
        <v>0</v>
      </c>
      <c r="I40" s="26">
        <v>3.99</v>
      </c>
      <c r="J40" s="23">
        <v>3.94</v>
      </c>
      <c r="K40" s="27">
        <v>0</v>
      </c>
      <c r="L40" s="28">
        <v>3.94</v>
      </c>
      <c r="M40" s="23">
        <v>3.9</v>
      </c>
      <c r="N40" s="24">
        <v>0</v>
      </c>
      <c r="O40" s="25">
        <v>3.97</v>
      </c>
      <c r="P40" s="23">
        <v>3.84</v>
      </c>
      <c r="Q40" s="29">
        <v>0</v>
      </c>
      <c r="R40" s="25">
        <v>3.14</v>
      </c>
      <c r="S40" s="23">
        <v>3.14</v>
      </c>
      <c r="T40" s="24">
        <v>0</v>
      </c>
      <c r="U40" s="25">
        <v>1.93</v>
      </c>
      <c r="V40" s="23">
        <v>2.02</v>
      </c>
      <c r="W40" s="24">
        <v>0</v>
      </c>
      <c r="X40" s="25">
        <v>1.75</v>
      </c>
      <c r="Y40" s="23">
        <v>1.78</v>
      </c>
      <c r="Z40" s="24">
        <v>0</v>
      </c>
      <c r="AA40" s="25">
        <v>0.56999999999999995</v>
      </c>
      <c r="AB40" s="23">
        <v>0.53</v>
      </c>
      <c r="AC40" s="31">
        <v>0</v>
      </c>
      <c r="AD40" s="28">
        <v>8.06</v>
      </c>
      <c r="AE40" s="23">
        <v>8.31</v>
      </c>
      <c r="AF40" s="31">
        <v>0</v>
      </c>
    </row>
    <row r="41" spans="1:32" x14ac:dyDescent="0.2">
      <c r="A41" s="8">
        <v>41787</v>
      </c>
      <c r="B41" s="9">
        <v>41793</v>
      </c>
      <c r="C41" s="22">
        <v>4.22</v>
      </c>
      <c r="D41" s="23">
        <v>4.08</v>
      </c>
      <c r="E41" s="24">
        <v>0</v>
      </c>
      <c r="F41" s="25">
        <v>4.08</v>
      </c>
      <c r="G41" s="23">
        <v>3.99</v>
      </c>
      <c r="H41" s="24">
        <v>0</v>
      </c>
      <c r="I41" s="26">
        <v>4.01</v>
      </c>
      <c r="J41" s="23">
        <v>3.93</v>
      </c>
      <c r="K41" s="27">
        <v>0</v>
      </c>
      <c r="L41" s="28">
        <v>3.95</v>
      </c>
      <c r="M41" s="23">
        <v>3.9</v>
      </c>
      <c r="N41" s="24">
        <v>0</v>
      </c>
      <c r="O41" s="25">
        <v>4</v>
      </c>
      <c r="P41" s="23">
        <v>3.85</v>
      </c>
      <c r="Q41" s="29">
        <v>0</v>
      </c>
      <c r="R41" s="25">
        <v>3.14</v>
      </c>
      <c r="S41" s="23">
        <v>3.13</v>
      </c>
      <c r="T41" s="24">
        <v>0</v>
      </c>
      <c r="U41" s="25">
        <v>1.94</v>
      </c>
      <c r="V41" s="23">
        <v>1.94</v>
      </c>
      <c r="W41" s="24">
        <v>0</v>
      </c>
      <c r="X41" s="25">
        <v>1.76</v>
      </c>
      <c r="Y41" s="23">
        <v>1.75</v>
      </c>
      <c r="Z41" s="24">
        <v>0</v>
      </c>
      <c r="AA41" s="25">
        <v>0.56999999999999995</v>
      </c>
      <c r="AB41" s="23">
        <v>0.53</v>
      </c>
      <c r="AC41" s="31">
        <v>0</v>
      </c>
      <c r="AD41" s="28">
        <v>7.96</v>
      </c>
      <c r="AE41" s="23">
        <v>8.31</v>
      </c>
      <c r="AF41" s="31">
        <v>0</v>
      </c>
    </row>
    <row r="42" spans="1:32" x14ac:dyDescent="0.2">
      <c r="A42" s="8">
        <v>41780</v>
      </c>
      <c r="B42" s="9">
        <v>41786</v>
      </c>
      <c r="C42" s="22">
        <v>4.2699999999999996</v>
      </c>
      <c r="D42" s="23">
        <v>4.08</v>
      </c>
      <c r="E42" s="24">
        <v>0</v>
      </c>
      <c r="F42" s="25">
        <v>4.1100000000000003</v>
      </c>
      <c r="G42" s="23">
        <v>3.97</v>
      </c>
      <c r="H42" s="24">
        <v>0</v>
      </c>
      <c r="I42" s="26">
        <v>4.03</v>
      </c>
      <c r="J42" s="23">
        <v>3.88</v>
      </c>
      <c r="K42" s="27">
        <v>0</v>
      </c>
      <c r="L42" s="28">
        <v>3.97</v>
      </c>
      <c r="M42" s="23">
        <v>3.84</v>
      </c>
      <c r="N42" s="24">
        <v>0</v>
      </c>
      <c r="O42" s="25">
        <v>4</v>
      </c>
      <c r="P42" s="23">
        <v>3.99</v>
      </c>
      <c r="Q42" s="29">
        <v>0</v>
      </c>
      <c r="R42" s="25">
        <v>3.13</v>
      </c>
      <c r="S42" s="23">
        <v>3.17</v>
      </c>
      <c r="T42" s="24">
        <v>0</v>
      </c>
      <c r="U42" s="25">
        <v>1.94</v>
      </c>
      <c r="V42" s="23">
        <v>1.94</v>
      </c>
      <c r="W42" s="24">
        <v>0</v>
      </c>
      <c r="X42" s="25">
        <v>1.77</v>
      </c>
      <c r="Y42" s="23">
        <v>1.76</v>
      </c>
      <c r="Z42" s="24">
        <v>0</v>
      </c>
      <c r="AA42" s="25">
        <v>0.53</v>
      </c>
      <c r="AB42" s="23">
        <v>0.57999999999999996</v>
      </c>
      <c r="AC42" s="31">
        <v>0</v>
      </c>
      <c r="AD42" s="28">
        <v>7.85</v>
      </c>
      <c r="AE42" s="23">
        <v>8.31</v>
      </c>
      <c r="AF42" s="31">
        <v>0</v>
      </c>
    </row>
    <row r="43" spans="1:32" x14ac:dyDescent="0.2">
      <c r="A43" s="8">
        <v>41773</v>
      </c>
      <c r="B43" s="9">
        <v>41779</v>
      </c>
      <c r="C43" s="22">
        <v>4.24</v>
      </c>
      <c r="D43" s="23">
        <v>4.24</v>
      </c>
      <c r="E43" s="24">
        <v>0</v>
      </c>
      <c r="F43" s="25">
        <v>4.07</v>
      </c>
      <c r="G43" s="23">
        <v>4.0999999999999996</v>
      </c>
      <c r="H43" s="24">
        <v>0</v>
      </c>
      <c r="I43" s="26">
        <v>3.98</v>
      </c>
      <c r="J43" s="23">
        <v>4.05</v>
      </c>
      <c r="K43" s="27">
        <v>0</v>
      </c>
      <c r="L43" s="28">
        <v>3.93</v>
      </c>
      <c r="M43" s="23">
        <v>3.98</v>
      </c>
      <c r="N43" s="24">
        <v>0</v>
      </c>
      <c r="O43" s="25">
        <v>3.97</v>
      </c>
      <c r="P43" s="23">
        <v>4.0199999999999996</v>
      </c>
      <c r="Q43" s="29">
        <v>0</v>
      </c>
      <c r="R43" s="25">
        <v>3.12</v>
      </c>
      <c r="S43" s="23">
        <v>3.15</v>
      </c>
      <c r="T43" s="24">
        <v>0</v>
      </c>
      <c r="U43" s="25">
        <v>1.92</v>
      </c>
      <c r="V43" s="23">
        <v>1.93</v>
      </c>
      <c r="W43" s="24">
        <v>0</v>
      </c>
      <c r="X43" s="25">
        <v>1.77</v>
      </c>
      <c r="Y43" s="23">
        <v>1.75</v>
      </c>
      <c r="Z43" s="24">
        <v>0</v>
      </c>
      <c r="AA43" s="25">
        <v>0.48</v>
      </c>
      <c r="AB43" s="23">
        <v>0.57999999999999996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41766</v>
      </c>
      <c r="B44" s="9">
        <v>41772</v>
      </c>
      <c r="C44" s="22">
        <v>4.18</v>
      </c>
      <c r="D44" s="23">
        <v>4.26</v>
      </c>
      <c r="E44" s="24">
        <v>0</v>
      </c>
      <c r="F44" s="25">
        <v>3.99</v>
      </c>
      <c r="G44" s="23">
        <v>4.12</v>
      </c>
      <c r="H44" s="24">
        <v>0</v>
      </c>
      <c r="I44" s="26">
        <v>3.9</v>
      </c>
      <c r="J44" s="23">
        <v>4.07</v>
      </c>
      <c r="K44" s="27">
        <v>0</v>
      </c>
      <c r="L44" s="28">
        <v>3.85</v>
      </c>
      <c r="M44" s="23">
        <v>4.01</v>
      </c>
      <c r="N44" s="24">
        <v>0</v>
      </c>
      <c r="O44" s="25">
        <v>3.94</v>
      </c>
      <c r="P44" s="23">
        <v>4</v>
      </c>
      <c r="Q44" s="29">
        <v>0</v>
      </c>
      <c r="R44" s="25">
        <v>3.1</v>
      </c>
      <c r="S44" s="23">
        <v>3.12</v>
      </c>
      <c r="T44" s="24">
        <v>0</v>
      </c>
      <c r="U44" s="25">
        <v>1.91</v>
      </c>
      <c r="V44" s="23">
        <v>1.92</v>
      </c>
      <c r="W44" s="24">
        <v>0</v>
      </c>
      <c r="X44" s="25">
        <v>1.76</v>
      </c>
      <c r="Y44" s="23">
        <v>1.75</v>
      </c>
      <c r="Z44" s="24">
        <v>0</v>
      </c>
      <c r="AA44" s="25">
        <v>0.44</v>
      </c>
      <c r="AB44" s="23">
        <v>0.57999999999999996</v>
      </c>
      <c r="AC44" s="31">
        <v>0</v>
      </c>
      <c r="AD44" s="28">
        <v>7.83</v>
      </c>
      <c r="AE44" s="23">
        <v>7.85</v>
      </c>
      <c r="AF44" s="31">
        <v>0</v>
      </c>
    </row>
    <row r="45" spans="1:32" x14ac:dyDescent="0.2">
      <c r="A45" s="8">
        <v>41759</v>
      </c>
      <c r="B45" s="9">
        <v>41765</v>
      </c>
      <c r="C45" s="22">
        <v>4.1100000000000003</v>
      </c>
      <c r="D45" s="23">
        <v>4.29</v>
      </c>
      <c r="E45" s="24">
        <v>0</v>
      </c>
      <c r="F45" s="25">
        <v>3.93</v>
      </c>
      <c r="G45" s="23">
        <v>4.12</v>
      </c>
      <c r="H45" s="24">
        <v>0</v>
      </c>
      <c r="I45" s="26">
        <v>3.83</v>
      </c>
      <c r="J45" s="23">
        <v>4.03</v>
      </c>
      <c r="K45" s="27">
        <v>0</v>
      </c>
      <c r="L45" s="28">
        <v>3.79</v>
      </c>
      <c r="M45" s="23">
        <v>3.97</v>
      </c>
      <c r="N45" s="24">
        <v>0</v>
      </c>
      <c r="O45" s="25">
        <v>3.91</v>
      </c>
      <c r="P45" s="23">
        <v>3.99</v>
      </c>
      <c r="Q45" s="29">
        <v>0</v>
      </c>
      <c r="R45" s="25">
        <v>3.09</v>
      </c>
      <c r="S45" s="23">
        <v>3.12</v>
      </c>
      <c r="T45" s="24">
        <v>0</v>
      </c>
      <c r="U45" s="25">
        <v>1.89</v>
      </c>
      <c r="V45" s="23">
        <v>1.95</v>
      </c>
      <c r="W45" s="24">
        <v>0</v>
      </c>
      <c r="X45" s="25">
        <v>1.75</v>
      </c>
      <c r="Y45" s="23">
        <v>1.78</v>
      </c>
      <c r="Z45" s="24">
        <v>0</v>
      </c>
      <c r="AA45" s="25">
        <v>0.4</v>
      </c>
      <c r="AB45" s="23">
        <v>0.57999999999999996</v>
      </c>
      <c r="AC45" s="31">
        <v>0</v>
      </c>
      <c r="AD45" s="28">
        <v>7.81</v>
      </c>
      <c r="AE45" s="23">
        <v>7.85</v>
      </c>
      <c r="AF45" s="31">
        <v>0</v>
      </c>
    </row>
    <row r="46" spans="1:32" x14ac:dyDescent="0.2">
      <c r="A46" s="8">
        <v>41752</v>
      </c>
      <c r="B46" s="9">
        <v>41758</v>
      </c>
      <c r="C46" s="22">
        <v>4.0599999999999996</v>
      </c>
      <c r="D46" s="23">
        <v>4.29</v>
      </c>
      <c r="E46" s="24">
        <v>0</v>
      </c>
      <c r="F46" s="25">
        <v>3.88</v>
      </c>
      <c r="G46" s="23">
        <v>4.12</v>
      </c>
      <c r="H46" s="24">
        <v>0</v>
      </c>
      <c r="I46" s="26">
        <v>3.77</v>
      </c>
      <c r="J46" s="23">
        <v>4.03</v>
      </c>
      <c r="K46" s="27">
        <v>0</v>
      </c>
      <c r="L46" s="28">
        <v>3.74</v>
      </c>
      <c r="M46" s="23">
        <v>3.97</v>
      </c>
      <c r="N46" s="24">
        <v>0</v>
      </c>
      <c r="O46" s="25">
        <v>3.88</v>
      </c>
      <c r="P46" s="23">
        <v>3.99</v>
      </c>
      <c r="Q46" s="29">
        <v>0</v>
      </c>
      <c r="R46" s="25">
        <v>3.07</v>
      </c>
      <c r="S46" s="23">
        <v>3.12</v>
      </c>
      <c r="T46" s="24">
        <v>0</v>
      </c>
      <c r="U46" s="25">
        <v>1.86</v>
      </c>
      <c r="V46" s="23">
        <v>1.95</v>
      </c>
      <c r="W46" s="24">
        <v>0</v>
      </c>
      <c r="X46" s="25">
        <v>1.73</v>
      </c>
      <c r="Y46" s="23">
        <v>1.78</v>
      </c>
      <c r="Z46" s="24">
        <v>0</v>
      </c>
      <c r="AA46" s="25">
        <v>0.4</v>
      </c>
      <c r="AB46" s="23">
        <v>0.4</v>
      </c>
      <c r="AC46" s="31">
        <v>0</v>
      </c>
      <c r="AD46" s="28">
        <v>7.76</v>
      </c>
      <c r="AE46" s="23">
        <v>7.85</v>
      </c>
      <c r="AF46" s="31">
        <v>0</v>
      </c>
    </row>
    <row r="47" spans="1:32" x14ac:dyDescent="0.2">
      <c r="A47" s="8">
        <v>41745</v>
      </c>
      <c r="B47" s="9">
        <v>41751</v>
      </c>
      <c r="C47" s="22">
        <v>4.05</v>
      </c>
      <c r="D47" s="23">
        <v>4.22</v>
      </c>
      <c r="E47" s="24">
        <v>0</v>
      </c>
      <c r="F47" s="25">
        <v>3.88</v>
      </c>
      <c r="G47" s="23">
        <v>3.99</v>
      </c>
      <c r="H47" s="24">
        <v>0</v>
      </c>
      <c r="I47" s="26">
        <v>3.77</v>
      </c>
      <c r="J47" s="23">
        <v>3.89</v>
      </c>
      <c r="K47" s="27">
        <v>0</v>
      </c>
      <c r="L47" s="28">
        <v>3.75</v>
      </c>
      <c r="M47" s="23">
        <v>3.84</v>
      </c>
      <c r="N47" s="24">
        <v>0</v>
      </c>
      <c r="O47" s="25">
        <v>3.87</v>
      </c>
      <c r="P47" s="23">
        <v>3.95</v>
      </c>
      <c r="Q47" s="29">
        <v>0</v>
      </c>
      <c r="R47" s="25">
        <v>3.05</v>
      </c>
      <c r="S47" s="23">
        <v>3.13</v>
      </c>
      <c r="T47" s="24">
        <v>0</v>
      </c>
      <c r="U47" s="25">
        <v>1.85</v>
      </c>
      <c r="V47" s="23">
        <v>1.9</v>
      </c>
      <c r="W47" s="24">
        <v>0</v>
      </c>
      <c r="X47" s="25">
        <v>1.71</v>
      </c>
      <c r="Y47" s="23">
        <v>1.77</v>
      </c>
      <c r="Z47" s="24">
        <v>0</v>
      </c>
      <c r="AA47" s="25">
        <v>0.4</v>
      </c>
      <c r="AB47" s="23">
        <v>0.4</v>
      </c>
      <c r="AC47" s="31">
        <v>0</v>
      </c>
      <c r="AD47" s="28">
        <v>7.63</v>
      </c>
      <c r="AE47" s="23">
        <v>7.85</v>
      </c>
      <c r="AF47" s="31">
        <v>0</v>
      </c>
    </row>
    <row r="48" spans="1:32" x14ac:dyDescent="0.2">
      <c r="A48" s="8">
        <v>41738</v>
      </c>
      <c r="B48" s="9">
        <v>41744</v>
      </c>
      <c r="C48" s="22">
        <v>4.0999999999999996</v>
      </c>
      <c r="D48" s="23">
        <v>3.96</v>
      </c>
      <c r="E48" s="24">
        <v>0</v>
      </c>
      <c r="F48" s="25">
        <v>3.94</v>
      </c>
      <c r="G48" s="23">
        <v>3.78</v>
      </c>
      <c r="H48" s="24">
        <v>0</v>
      </c>
      <c r="I48" s="26">
        <v>3.83</v>
      </c>
      <c r="J48" s="23">
        <v>3.69</v>
      </c>
      <c r="K48" s="27">
        <v>0</v>
      </c>
      <c r="L48" s="28">
        <v>3.81</v>
      </c>
      <c r="M48" s="23">
        <v>3.66</v>
      </c>
      <c r="N48" s="24">
        <v>0</v>
      </c>
      <c r="O48" s="25">
        <v>3.9</v>
      </c>
      <c r="P48" s="23">
        <v>3.83</v>
      </c>
      <c r="Q48" s="29">
        <v>0</v>
      </c>
      <c r="R48" s="25">
        <v>3.04</v>
      </c>
      <c r="S48" s="23">
        <v>3.05</v>
      </c>
      <c r="T48" s="24">
        <v>0</v>
      </c>
      <c r="U48" s="25">
        <v>1.85</v>
      </c>
      <c r="V48" s="23">
        <v>1.85</v>
      </c>
      <c r="W48" s="24">
        <v>0</v>
      </c>
      <c r="X48" s="25">
        <v>1.71</v>
      </c>
      <c r="Y48" s="23">
        <v>1.72</v>
      </c>
      <c r="Z48" s="24">
        <v>0</v>
      </c>
      <c r="AA48" s="25">
        <v>0.4</v>
      </c>
      <c r="AB48" s="23">
        <v>0.4</v>
      </c>
      <c r="AC48" s="31">
        <v>0</v>
      </c>
      <c r="AD48" s="28">
        <v>7.51</v>
      </c>
      <c r="AE48" s="23">
        <v>7.78</v>
      </c>
      <c r="AF48" s="31">
        <v>0</v>
      </c>
    </row>
    <row r="49" spans="1:32" x14ac:dyDescent="0.2">
      <c r="A49" s="8">
        <v>41731</v>
      </c>
      <c r="B49" s="9">
        <v>41737</v>
      </c>
      <c r="C49" s="22">
        <v>4.1500000000000004</v>
      </c>
      <c r="D49" s="23">
        <v>4</v>
      </c>
      <c r="E49" s="24">
        <v>0</v>
      </c>
      <c r="F49" s="25">
        <v>3.98</v>
      </c>
      <c r="G49" s="23">
        <v>3.85</v>
      </c>
      <c r="H49" s="24">
        <v>0</v>
      </c>
      <c r="I49" s="26">
        <v>3.88</v>
      </c>
      <c r="J49" s="23">
        <v>3.73</v>
      </c>
      <c r="K49" s="27">
        <v>0</v>
      </c>
      <c r="L49" s="28">
        <v>3.86</v>
      </c>
      <c r="M49" s="23">
        <v>3.7</v>
      </c>
      <c r="N49" s="24">
        <v>0</v>
      </c>
      <c r="O49" s="25">
        <v>3.91</v>
      </c>
      <c r="P49" s="23">
        <v>3.87</v>
      </c>
      <c r="Q49" s="29">
        <v>0</v>
      </c>
      <c r="R49" s="25">
        <v>3.01</v>
      </c>
      <c r="S49" s="23">
        <v>3.08</v>
      </c>
      <c r="T49" s="24">
        <v>0</v>
      </c>
      <c r="U49" s="25">
        <v>1.84</v>
      </c>
      <c r="V49" s="23">
        <v>1.86</v>
      </c>
      <c r="W49" s="24">
        <v>0</v>
      </c>
      <c r="X49" s="25">
        <v>1.7</v>
      </c>
      <c r="Y49" s="23">
        <v>1.73</v>
      </c>
      <c r="Z49" s="24">
        <v>0</v>
      </c>
      <c r="AA49" s="25">
        <v>0.4</v>
      </c>
      <c r="AB49" s="23">
        <v>0.4</v>
      </c>
      <c r="AC49" s="31">
        <v>0</v>
      </c>
      <c r="AD49" s="28">
        <v>7.36</v>
      </c>
      <c r="AE49" s="23">
        <v>7.78</v>
      </c>
      <c r="AF49" s="31">
        <v>0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F77"/>
  <sheetViews>
    <sheetView workbookViewId="0">
      <selection activeCell="B7" sqref="B7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27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5" customHeight="1" x14ac:dyDescent="0.2">
      <c r="A7" s="8">
        <v>41724</v>
      </c>
      <c r="B7" s="9">
        <v>41730</v>
      </c>
      <c r="C7" s="22">
        <v>4.18</v>
      </c>
      <c r="D7" s="23">
        <v>4.03</v>
      </c>
      <c r="E7" s="24">
        <v>0</v>
      </c>
      <c r="F7" s="25">
        <v>4.0199999999999996</v>
      </c>
      <c r="G7" s="23">
        <v>3.87</v>
      </c>
      <c r="H7" s="24">
        <v>0</v>
      </c>
      <c r="I7" s="26">
        <v>3.92</v>
      </c>
      <c r="J7" s="23">
        <v>3.76</v>
      </c>
      <c r="K7" s="27">
        <v>0</v>
      </c>
      <c r="L7" s="28">
        <v>3.89</v>
      </c>
      <c r="M7" s="23">
        <v>3.75</v>
      </c>
      <c r="N7" s="24">
        <v>0</v>
      </c>
      <c r="O7" s="25">
        <v>3.93</v>
      </c>
      <c r="P7" s="23">
        <v>3.86</v>
      </c>
      <c r="Q7" s="29">
        <v>0</v>
      </c>
      <c r="R7" s="25">
        <v>3.01</v>
      </c>
      <c r="S7" s="23">
        <v>3.02</v>
      </c>
      <c r="T7" s="24">
        <v>0</v>
      </c>
      <c r="U7" s="25">
        <v>1.84</v>
      </c>
      <c r="V7" s="23">
        <v>1.83</v>
      </c>
      <c r="W7" s="24">
        <v>0</v>
      </c>
      <c r="X7" s="25">
        <v>1.69</v>
      </c>
      <c r="Y7" s="23">
        <v>1.7</v>
      </c>
      <c r="Z7" s="24">
        <v>0</v>
      </c>
      <c r="AA7" s="25">
        <v>0.4</v>
      </c>
      <c r="AB7" s="23">
        <v>0.4</v>
      </c>
      <c r="AC7" s="31">
        <v>0</v>
      </c>
      <c r="AD7" s="28">
        <v>0</v>
      </c>
      <c r="AE7" s="23">
        <v>0</v>
      </c>
      <c r="AF7" s="31">
        <v>0</v>
      </c>
    </row>
    <row r="8" spans="1:32" ht="15" customHeight="1" x14ac:dyDescent="0.2">
      <c r="A8" s="8">
        <v>41717</v>
      </c>
      <c r="B8" s="9">
        <v>41723</v>
      </c>
      <c r="C8" s="22">
        <v>4.2</v>
      </c>
      <c r="D8" s="23">
        <v>4.16</v>
      </c>
      <c r="E8" s="24">
        <v>0</v>
      </c>
      <c r="F8" s="25">
        <v>4.05</v>
      </c>
      <c r="G8" s="23">
        <v>3.98</v>
      </c>
      <c r="H8" s="24">
        <v>0</v>
      </c>
      <c r="I8" s="26">
        <v>3.95</v>
      </c>
      <c r="J8" s="23">
        <v>3.87</v>
      </c>
      <c r="K8" s="27">
        <v>0</v>
      </c>
      <c r="L8" s="28">
        <v>3.93</v>
      </c>
      <c r="M8" s="23">
        <v>3.83</v>
      </c>
      <c r="N8" s="24">
        <v>0</v>
      </c>
      <c r="O8" s="25">
        <v>3.96</v>
      </c>
      <c r="P8" s="23">
        <v>3.92</v>
      </c>
      <c r="Q8" s="29">
        <v>0</v>
      </c>
      <c r="R8" s="25">
        <v>3</v>
      </c>
      <c r="S8" s="23">
        <v>3.05</v>
      </c>
      <c r="T8" s="24">
        <v>0</v>
      </c>
      <c r="U8" s="25">
        <v>1.84</v>
      </c>
      <c r="V8" s="23">
        <v>1.86</v>
      </c>
      <c r="W8" s="24">
        <v>0</v>
      </c>
      <c r="X8" s="25">
        <v>1.69</v>
      </c>
      <c r="Y8" s="23">
        <v>1.71</v>
      </c>
      <c r="Z8" s="24">
        <v>0</v>
      </c>
      <c r="AA8" s="25">
        <v>0.4</v>
      </c>
      <c r="AB8" s="23">
        <v>0.4</v>
      </c>
      <c r="AC8" s="31">
        <v>0</v>
      </c>
      <c r="AD8" s="28">
        <v>0</v>
      </c>
      <c r="AE8" s="23">
        <v>0</v>
      </c>
      <c r="AF8" s="31">
        <v>0</v>
      </c>
    </row>
    <row r="9" spans="1:32" ht="15" customHeight="1" x14ac:dyDescent="0.2">
      <c r="A9" s="8">
        <v>41710</v>
      </c>
      <c r="B9" s="9">
        <v>41716</v>
      </c>
      <c r="C9" s="22">
        <v>4.2300000000000004</v>
      </c>
      <c r="D9" s="23">
        <v>4.1900000000000004</v>
      </c>
      <c r="E9" s="24">
        <v>0</v>
      </c>
      <c r="F9" s="25">
        <v>4.08</v>
      </c>
      <c r="G9" s="23">
        <v>4.04</v>
      </c>
      <c r="H9" s="24">
        <v>0</v>
      </c>
      <c r="I9" s="26">
        <v>3.98</v>
      </c>
      <c r="J9" s="23">
        <v>3.93</v>
      </c>
      <c r="K9" s="27">
        <v>0</v>
      </c>
      <c r="L9" s="28">
        <v>3.96</v>
      </c>
      <c r="M9" s="23">
        <v>3.91</v>
      </c>
      <c r="N9" s="24">
        <v>0</v>
      </c>
      <c r="O9" s="25">
        <v>3.98</v>
      </c>
      <c r="P9" s="23">
        <v>3.93</v>
      </c>
      <c r="Q9" s="29">
        <v>0</v>
      </c>
      <c r="R9" s="25">
        <v>3.01</v>
      </c>
      <c r="S9" s="23">
        <v>3.02</v>
      </c>
      <c r="T9" s="24">
        <v>0</v>
      </c>
      <c r="U9" s="25">
        <v>1.85</v>
      </c>
      <c r="V9" s="23">
        <v>1.86</v>
      </c>
      <c r="W9" s="24">
        <v>0</v>
      </c>
      <c r="X9" s="25">
        <v>1.7</v>
      </c>
      <c r="Y9" s="23">
        <v>1.71</v>
      </c>
      <c r="Z9" s="24">
        <v>0</v>
      </c>
      <c r="AA9" s="25">
        <v>0.4</v>
      </c>
      <c r="AB9" s="23">
        <v>0.4</v>
      </c>
      <c r="AC9" s="31">
        <v>0</v>
      </c>
      <c r="AD9" s="28">
        <v>0</v>
      </c>
      <c r="AE9" s="23">
        <v>0</v>
      </c>
      <c r="AF9" s="31">
        <v>0</v>
      </c>
    </row>
    <row r="10" spans="1:32" ht="15" customHeight="1" x14ac:dyDescent="0.2">
      <c r="A10" s="8">
        <v>41703</v>
      </c>
      <c r="B10" s="9">
        <v>41709</v>
      </c>
      <c r="C10" s="22">
        <v>4.26</v>
      </c>
      <c r="D10" s="23">
        <v>4.2</v>
      </c>
      <c r="E10" s="24">
        <v>0</v>
      </c>
      <c r="F10" s="25">
        <v>4.12</v>
      </c>
      <c r="G10" s="23">
        <v>4.0199999999999996</v>
      </c>
      <c r="H10" s="24">
        <v>0</v>
      </c>
      <c r="I10" s="26">
        <v>4.01</v>
      </c>
      <c r="J10" s="23">
        <v>3.94</v>
      </c>
      <c r="K10" s="27">
        <v>0</v>
      </c>
      <c r="L10" s="28">
        <v>3.99</v>
      </c>
      <c r="M10" s="23">
        <v>3.92</v>
      </c>
      <c r="N10" s="24">
        <v>0</v>
      </c>
      <c r="O10" s="25">
        <v>3.98</v>
      </c>
      <c r="P10" s="23">
        <v>3.94</v>
      </c>
      <c r="Q10" s="29">
        <v>0</v>
      </c>
      <c r="R10" s="25">
        <v>3.02</v>
      </c>
      <c r="S10" s="23">
        <v>2.98</v>
      </c>
      <c r="T10" s="24">
        <v>0</v>
      </c>
      <c r="U10" s="25">
        <v>1.86</v>
      </c>
      <c r="V10" s="23">
        <v>1.82</v>
      </c>
      <c r="W10" s="24">
        <v>0</v>
      </c>
      <c r="X10" s="25">
        <v>1.7</v>
      </c>
      <c r="Y10" s="23">
        <v>1.68</v>
      </c>
      <c r="Z10" s="24">
        <v>0</v>
      </c>
      <c r="AA10" s="25">
        <v>0.4</v>
      </c>
      <c r="AB10" s="23">
        <v>0.4</v>
      </c>
      <c r="AC10" s="31">
        <v>0</v>
      </c>
      <c r="AD10" s="28">
        <v>0</v>
      </c>
      <c r="AE10" s="23">
        <v>0</v>
      </c>
      <c r="AF10" s="31">
        <v>0</v>
      </c>
    </row>
    <row r="11" spans="1:32" ht="15" customHeight="1" x14ac:dyDescent="0.2">
      <c r="A11" s="8">
        <v>41696</v>
      </c>
      <c r="B11" s="9">
        <v>41702</v>
      </c>
      <c r="C11" s="22">
        <v>4.29</v>
      </c>
      <c r="D11" s="23">
        <v>4.18</v>
      </c>
      <c r="E11" s="24">
        <v>0</v>
      </c>
      <c r="F11" s="25">
        <v>4.16</v>
      </c>
      <c r="G11" s="23">
        <v>4.03</v>
      </c>
      <c r="H11" s="24">
        <v>0</v>
      </c>
      <c r="I11" s="26">
        <v>4.05</v>
      </c>
      <c r="J11" s="23">
        <v>3.93</v>
      </c>
      <c r="K11" s="27">
        <v>0</v>
      </c>
      <c r="L11" s="28">
        <v>4.03</v>
      </c>
      <c r="M11" s="23">
        <v>3.9</v>
      </c>
      <c r="N11" s="24">
        <v>0</v>
      </c>
      <c r="O11" s="25">
        <v>3.99</v>
      </c>
      <c r="P11" s="23">
        <v>3.92</v>
      </c>
      <c r="Q11" s="29">
        <v>0</v>
      </c>
      <c r="R11" s="25">
        <v>3.03</v>
      </c>
      <c r="S11" s="23">
        <v>2.97</v>
      </c>
      <c r="T11" s="24">
        <v>0</v>
      </c>
      <c r="U11" s="25">
        <v>1.86</v>
      </c>
      <c r="V11" s="23">
        <v>1.82</v>
      </c>
      <c r="W11" s="24">
        <v>0</v>
      </c>
      <c r="X11" s="25">
        <v>1.71</v>
      </c>
      <c r="Y11" s="23">
        <v>1.67</v>
      </c>
      <c r="Z11" s="24">
        <v>0</v>
      </c>
      <c r="AA11" s="25">
        <v>0.4</v>
      </c>
      <c r="AB11" s="23">
        <v>0.4</v>
      </c>
      <c r="AC11" s="31">
        <v>0</v>
      </c>
      <c r="AD11" s="28">
        <v>0</v>
      </c>
      <c r="AE11" s="23">
        <v>0</v>
      </c>
      <c r="AF11" s="31">
        <v>0</v>
      </c>
    </row>
    <row r="12" spans="1:32" ht="15" customHeight="1" x14ac:dyDescent="0.2">
      <c r="A12" s="8">
        <v>41689</v>
      </c>
      <c r="B12" s="9">
        <v>41695</v>
      </c>
      <c r="C12" s="22">
        <v>4.33</v>
      </c>
      <c r="D12" s="23">
        <v>4.17</v>
      </c>
      <c r="E12" s="24">
        <v>0</v>
      </c>
      <c r="F12" s="25">
        <v>4.1900000000000004</v>
      </c>
      <c r="G12" s="23">
        <v>4.07</v>
      </c>
      <c r="H12" s="24">
        <v>0</v>
      </c>
      <c r="I12" s="26">
        <v>4.07</v>
      </c>
      <c r="J12" s="23">
        <v>3.96</v>
      </c>
      <c r="K12" s="27">
        <v>0</v>
      </c>
      <c r="L12" s="28">
        <v>4.04</v>
      </c>
      <c r="M12" s="23">
        <v>3.96</v>
      </c>
      <c r="N12" s="24">
        <v>0</v>
      </c>
      <c r="O12" s="25">
        <v>3.97</v>
      </c>
      <c r="P12" s="23">
        <v>4.0199999999999996</v>
      </c>
      <c r="Q12" s="29">
        <v>0</v>
      </c>
      <c r="R12" s="25">
        <v>3.03</v>
      </c>
      <c r="S12" s="23">
        <v>3.01</v>
      </c>
      <c r="T12" s="24">
        <v>0</v>
      </c>
      <c r="U12" s="25">
        <v>1.86</v>
      </c>
      <c r="V12" s="23">
        <v>1.85</v>
      </c>
      <c r="W12" s="24">
        <v>0</v>
      </c>
      <c r="X12" s="25">
        <v>1.7</v>
      </c>
      <c r="Y12" s="23">
        <v>1.7</v>
      </c>
      <c r="Z12" s="24">
        <v>0</v>
      </c>
      <c r="AA12" s="25">
        <v>0.4</v>
      </c>
      <c r="AB12" s="23">
        <v>0.4</v>
      </c>
      <c r="AC12" s="31">
        <v>0</v>
      </c>
      <c r="AD12" s="28">
        <v>0</v>
      </c>
      <c r="AE12" s="23">
        <v>0</v>
      </c>
      <c r="AF12" s="31">
        <v>0</v>
      </c>
    </row>
    <row r="13" spans="1:32" ht="15" customHeight="1" x14ac:dyDescent="0.2">
      <c r="A13" s="8">
        <v>41682</v>
      </c>
      <c r="B13" s="9">
        <v>41688</v>
      </c>
      <c r="C13" s="22">
        <v>4.34</v>
      </c>
      <c r="D13" s="23">
        <v>4.3600000000000003</v>
      </c>
      <c r="E13" s="24">
        <v>0</v>
      </c>
      <c r="F13" s="25">
        <v>4.21</v>
      </c>
      <c r="G13" s="23">
        <v>4.1900000000000004</v>
      </c>
      <c r="H13" s="24">
        <v>0</v>
      </c>
      <c r="I13" s="26">
        <v>4.09</v>
      </c>
      <c r="J13" s="23">
        <v>4.08</v>
      </c>
      <c r="K13" s="27">
        <v>0</v>
      </c>
      <c r="L13" s="28">
        <v>4.0599999999999996</v>
      </c>
      <c r="M13" s="23">
        <v>4.0599999999999996</v>
      </c>
      <c r="N13" s="24">
        <v>0</v>
      </c>
      <c r="O13" s="25">
        <v>3.97</v>
      </c>
      <c r="P13" s="23">
        <v>4.04</v>
      </c>
      <c r="Q13" s="29">
        <v>0</v>
      </c>
      <c r="R13" s="25">
        <v>3.02</v>
      </c>
      <c r="S13" s="23">
        <v>3.09</v>
      </c>
      <c r="T13" s="24">
        <v>0</v>
      </c>
      <c r="U13" s="25">
        <v>1.85</v>
      </c>
      <c r="V13" s="23">
        <v>1.9</v>
      </c>
      <c r="W13" s="24">
        <v>0</v>
      </c>
      <c r="X13" s="25">
        <v>1.69</v>
      </c>
      <c r="Y13" s="23">
        <v>1.73</v>
      </c>
      <c r="Z13" s="24">
        <v>0</v>
      </c>
      <c r="AA13" s="25">
        <v>0.4</v>
      </c>
      <c r="AB13" s="23">
        <v>0.4</v>
      </c>
      <c r="AC13" s="31">
        <v>0</v>
      </c>
      <c r="AD13" s="28">
        <v>0</v>
      </c>
      <c r="AE13" s="23">
        <v>0</v>
      </c>
      <c r="AF13" s="31">
        <v>0</v>
      </c>
    </row>
    <row r="14" spans="1:32" ht="15" customHeight="1" x14ac:dyDescent="0.2">
      <c r="A14" s="8">
        <v>41675</v>
      </c>
      <c r="B14" s="9">
        <v>41681</v>
      </c>
      <c r="C14" s="22">
        <v>4.3899999999999997</v>
      </c>
      <c r="D14" s="23">
        <v>4.3</v>
      </c>
      <c r="E14" s="24">
        <v>0</v>
      </c>
      <c r="F14" s="25">
        <v>4.25</v>
      </c>
      <c r="G14" s="23">
        <v>4.17</v>
      </c>
      <c r="H14" s="24">
        <v>0</v>
      </c>
      <c r="I14" s="26">
        <v>4.13</v>
      </c>
      <c r="J14" s="23">
        <v>4.0599999999999996</v>
      </c>
      <c r="K14" s="27">
        <v>0</v>
      </c>
      <c r="L14" s="28">
        <v>4.09</v>
      </c>
      <c r="M14" s="23">
        <v>4.03</v>
      </c>
      <c r="N14" s="24">
        <v>0</v>
      </c>
      <c r="O14" s="25">
        <v>4</v>
      </c>
      <c r="P14" s="23">
        <v>3.95</v>
      </c>
      <c r="Q14" s="29">
        <v>0</v>
      </c>
      <c r="R14" s="25">
        <v>3.04</v>
      </c>
      <c r="S14" s="23">
        <v>3.01</v>
      </c>
      <c r="T14" s="24">
        <v>0</v>
      </c>
      <c r="U14" s="25">
        <v>1.85</v>
      </c>
      <c r="V14" s="23">
        <v>1.85</v>
      </c>
      <c r="W14" s="24">
        <v>0</v>
      </c>
      <c r="X14" s="25">
        <v>1.69</v>
      </c>
      <c r="Y14" s="23">
        <v>1.7</v>
      </c>
      <c r="Z14" s="24">
        <v>0</v>
      </c>
      <c r="AA14" s="25">
        <v>0.4</v>
      </c>
      <c r="AB14" s="23">
        <v>0.4</v>
      </c>
      <c r="AC14" s="31">
        <v>0</v>
      </c>
      <c r="AD14" s="28">
        <v>0</v>
      </c>
      <c r="AE14" s="23">
        <v>0</v>
      </c>
      <c r="AF14" s="31">
        <v>0</v>
      </c>
    </row>
    <row r="15" spans="1:32" ht="15" customHeight="1" x14ac:dyDescent="0.2">
      <c r="A15" s="8">
        <v>41668</v>
      </c>
      <c r="B15" s="9">
        <v>41674</v>
      </c>
      <c r="C15" s="22">
        <v>4.43</v>
      </c>
      <c r="D15" s="23">
        <v>4.32</v>
      </c>
      <c r="E15" s="24">
        <v>0</v>
      </c>
      <c r="F15" s="25">
        <v>4.29</v>
      </c>
      <c r="G15" s="23">
        <v>4.2</v>
      </c>
      <c r="H15" s="24">
        <v>0</v>
      </c>
      <c r="I15" s="26">
        <v>4.16</v>
      </c>
      <c r="J15" s="23">
        <v>4.09</v>
      </c>
      <c r="K15" s="27">
        <v>0</v>
      </c>
      <c r="L15" s="28">
        <v>4.12</v>
      </c>
      <c r="M15" s="23">
        <v>4.0599999999999996</v>
      </c>
      <c r="N15" s="24">
        <v>0</v>
      </c>
      <c r="O15" s="25">
        <v>4.03</v>
      </c>
      <c r="P15" s="23">
        <v>3.96</v>
      </c>
      <c r="Q15" s="29">
        <v>0</v>
      </c>
      <c r="R15" s="25">
        <v>3.06</v>
      </c>
      <c r="S15" s="23">
        <v>3.02</v>
      </c>
      <c r="T15" s="24">
        <v>0</v>
      </c>
      <c r="U15" s="25">
        <v>1.86</v>
      </c>
      <c r="V15" s="23">
        <v>1.86</v>
      </c>
      <c r="W15" s="24">
        <v>0</v>
      </c>
      <c r="X15" s="25">
        <v>1.69</v>
      </c>
      <c r="Y15" s="23">
        <v>1.7</v>
      </c>
      <c r="Z15" s="24">
        <v>0</v>
      </c>
      <c r="AA15" s="25">
        <v>0.4</v>
      </c>
      <c r="AB15" s="23">
        <v>0.4</v>
      </c>
      <c r="AC15" s="31">
        <v>0</v>
      </c>
      <c r="AD15" s="28">
        <v>0</v>
      </c>
      <c r="AE15" s="23">
        <v>0</v>
      </c>
      <c r="AF15" s="31">
        <v>0</v>
      </c>
    </row>
    <row r="16" spans="1:32" ht="15" customHeight="1" x14ac:dyDescent="0.2">
      <c r="A16" s="8">
        <v>41661</v>
      </c>
      <c r="B16" s="9">
        <v>41667</v>
      </c>
      <c r="C16" s="22">
        <v>4.4800000000000004</v>
      </c>
      <c r="D16" s="23">
        <v>4.3</v>
      </c>
      <c r="E16" s="24">
        <v>0</v>
      </c>
      <c r="F16" s="25">
        <v>4.34</v>
      </c>
      <c r="G16" s="23">
        <v>4.16</v>
      </c>
      <c r="H16" s="24">
        <v>0</v>
      </c>
      <c r="I16" s="26">
        <v>4.21</v>
      </c>
      <c r="J16" s="23">
        <v>4.0199999999999996</v>
      </c>
      <c r="K16" s="27">
        <v>0</v>
      </c>
      <c r="L16" s="28">
        <v>4.16</v>
      </c>
      <c r="M16" s="23">
        <v>4</v>
      </c>
      <c r="N16" s="24">
        <v>0</v>
      </c>
      <c r="O16" s="25">
        <v>4.0599999999999996</v>
      </c>
      <c r="P16" s="23">
        <v>3.93</v>
      </c>
      <c r="Q16" s="29">
        <v>0</v>
      </c>
      <c r="R16" s="25">
        <v>3.08</v>
      </c>
      <c r="S16" s="23">
        <v>2.99</v>
      </c>
      <c r="T16" s="24">
        <v>0</v>
      </c>
      <c r="U16" s="25">
        <v>1.87</v>
      </c>
      <c r="V16" s="23">
        <v>1.82</v>
      </c>
      <c r="W16" s="24">
        <v>0</v>
      </c>
      <c r="X16" s="25">
        <v>1.7</v>
      </c>
      <c r="Y16" s="23">
        <v>1.67</v>
      </c>
      <c r="Z16" s="24">
        <v>0</v>
      </c>
      <c r="AA16" s="25">
        <v>0.4</v>
      </c>
      <c r="AB16" s="23">
        <v>0.4</v>
      </c>
      <c r="AC16" s="31">
        <v>0</v>
      </c>
      <c r="AD16" s="28">
        <v>0</v>
      </c>
      <c r="AE16" s="23">
        <v>0</v>
      </c>
      <c r="AF16" s="31">
        <v>0</v>
      </c>
    </row>
    <row r="17" spans="1:32" ht="15" customHeight="1" x14ac:dyDescent="0.2">
      <c r="A17" s="8">
        <v>41654</v>
      </c>
      <c r="B17" s="9">
        <v>41660</v>
      </c>
      <c r="C17" s="22">
        <v>4.51</v>
      </c>
      <c r="D17" s="23">
        <v>4.4000000000000004</v>
      </c>
      <c r="E17" s="24">
        <v>0</v>
      </c>
      <c r="F17" s="25">
        <v>4.3600000000000003</v>
      </c>
      <c r="G17" s="23">
        <v>4.26</v>
      </c>
      <c r="H17" s="24">
        <v>0</v>
      </c>
      <c r="I17" s="26">
        <v>4.2300000000000004</v>
      </c>
      <c r="J17" s="23">
        <v>4.1500000000000004</v>
      </c>
      <c r="K17" s="27">
        <v>0</v>
      </c>
      <c r="L17" s="28">
        <v>4.18</v>
      </c>
      <c r="M17" s="23">
        <v>4.0999999999999996</v>
      </c>
      <c r="N17" s="24">
        <v>0</v>
      </c>
      <c r="O17" s="25">
        <v>4.08</v>
      </c>
      <c r="P17" s="23">
        <v>4</v>
      </c>
      <c r="Q17" s="29">
        <v>0</v>
      </c>
      <c r="R17" s="25">
        <v>3.09</v>
      </c>
      <c r="S17" s="23">
        <v>3.04</v>
      </c>
      <c r="T17" s="24">
        <v>0</v>
      </c>
      <c r="U17" s="25">
        <v>1.88</v>
      </c>
      <c r="V17" s="23">
        <v>1.85</v>
      </c>
      <c r="W17" s="24">
        <v>0</v>
      </c>
      <c r="X17" s="25">
        <v>1.7</v>
      </c>
      <c r="Y17" s="23">
        <v>1.68</v>
      </c>
      <c r="Z17" s="24">
        <v>0</v>
      </c>
      <c r="AA17" s="25">
        <v>0.42</v>
      </c>
      <c r="AB17" s="23">
        <v>0.4</v>
      </c>
      <c r="AC17" s="31">
        <v>0</v>
      </c>
      <c r="AD17" s="28">
        <v>0</v>
      </c>
      <c r="AE17" s="23">
        <v>0</v>
      </c>
      <c r="AF17" s="31">
        <v>0</v>
      </c>
    </row>
    <row r="18" spans="1:32" ht="15" customHeight="1" x14ac:dyDescent="0.2">
      <c r="A18" s="8">
        <v>41647</v>
      </c>
      <c r="B18" s="9">
        <v>41653</v>
      </c>
      <c r="C18" s="22">
        <v>4.5199999999999996</v>
      </c>
      <c r="D18" s="23">
        <v>4.5</v>
      </c>
      <c r="E18" s="24">
        <v>0</v>
      </c>
      <c r="F18" s="25">
        <v>4.37</v>
      </c>
      <c r="G18" s="23">
        <v>4.3600000000000003</v>
      </c>
      <c r="H18" s="24">
        <v>0</v>
      </c>
      <c r="I18" s="26">
        <v>4.24</v>
      </c>
      <c r="J18" s="23">
        <v>4.2300000000000004</v>
      </c>
      <c r="K18" s="27">
        <v>0</v>
      </c>
      <c r="L18" s="28">
        <v>4.18</v>
      </c>
      <c r="M18" s="23">
        <v>4.18</v>
      </c>
      <c r="N18" s="24">
        <v>0</v>
      </c>
      <c r="O18" s="25">
        <v>4.07</v>
      </c>
      <c r="P18" s="23">
        <v>4.08</v>
      </c>
      <c r="Q18" s="29">
        <v>0</v>
      </c>
      <c r="R18" s="25">
        <v>3.1</v>
      </c>
      <c r="S18" s="23">
        <v>3.09</v>
      </c>
      <c r="T18" s="24">
        <v>0</v>
      </c>
      <c r="U18" s="25">
        <v>1.88</v>
      </c>
      <c r="V18" s="23">
        <v>1.88</v>
      </c>
      <c r="W18" s="24">
        <v>0</v>
      </c>
      <c r="X18" s="25">
        <v>1.71</v>
      </c>
      <c r="Y18" s="23">
        <v>1.7</v>
      </c>
      <c r="Z18" s="24">
        <v>0</v>
      </c>
      <c r="AA18" s="25">
        <v>0.43</v>
      </c>
      <c r="AB18" s="23">
        <v>0.4</v>
      </c>
      <c r="AC18" s="31">
        <v>0</v>
      </c>
      <c r="AD18" s="28">
        <v>0</v>
      </c>
      <c r="AE18" s="23">
        <v>0</v>
      </c>
      <c r="AF18" s="31">
        <v>0</v>
      </c>
    </row>
    <row r="19" spans="1:32" ht="15" customHeight="1" x14ac:dyDescent="0.2">
      <c r="A19" s="8">
        <v>41640</v>
      </c>
      <c r="B19" s="9">
        <v>41646</v>
      </c>
      <c r="C19" s="22">
        <v>4.51</v>
      </c>
      <c r="D19" s="23">
        <v>4.5</v>
      </c>
      <c r="E19" s="24">
        <v>0</v>
      </c>
      <c r="F19" s="25">
        <v>4.3600000000000003</v>
      </c>
      <c r="G19" s="23">
        <v>4.3600000000000003</v>
      </c>
      <c r="H19" s="24">
        <v>0</v>
      </c>
      <c r="I19" s="26">
        <v>4.2300000000000004</v>
      </c>
      <c r="J19" s="23">
        <v>4.2300000000000004</v>
      </c>
      <c r="K19" s="27">
        <v>0</v>
      </c>
      <c r="L19" s="28">
        <v>4.18</v>
      </c>
      <c r="M19" s="23">
        <v>4.18</v>
      </c>
      <c r="N19" s="24">
        <v>0</v>
      </c>
      <c r="O19" s="25">
        <v>4.0599999999999996</v>
      </c>
      <c r="P19" s="23">
        <v>4.08</v>
      </c>
      <c r="Q19" s="29">
        <v>0</v>
      </c>
      <c r="R19" s="25">
        <v>3.11</v>
      </c>
      <c r="S19" s="23">
        <v>3.09</v>
      </c>
      <c r="T19" s="24">
        <v>0</v>
      </c>
      <c r="U19" s="25">
        <v>1.89</v>
      </c>
      <c r="V19" s="23">
        <v>1.88</v>
      </c>
      <c r="W19" s="24">
        <v>0</v>
      </c>
      <c r="X19" s="25">
        <v>1.71</v>
      </c>
      <c r="Y19" s="23">
        <v>1.7</v>
      </c>
      <c r="Z19" s="24">
        <v>0</v>
      </c>
      <c r="AA19" s="25">
        <v>0.45</v>
      </c>
      <c r="AB19" s="23">
        <v>0.4</v>
      </c>
      <c r="AC19" s="31">
        <v>0</v>
      </c>
      <c r="AD19" s="28">
        <v>0</v>
      </c>
      <c r="AE19" s="23">
        <v>0</v>
      </c>
      <c r="AF19" s="31">
        <v>0</v>
      </c>
    </row>
    <row r="20" spans="1:32" ht="15" customHeight="1" x14ac:dyDescent="0.2">
      <c r="A20" s="8">
        <v>41633</v>
      </c>
      <c r="B20" s="9">
        <v>41639</v>
      </c>
      <c r="C20" s="22">
        <v>4.5</v>
      </c>
      <c r="D20" s="23">
        <v>4.5</v>
      </c>
      <c r="E20" s="24">
        <v>0</v>
      </c>
      <c r="F20" s="25">
        <v>4.3499999999999996</v>
      </c>
      <c r="G20" s="23">
        <v>4.3600000000000003</v>
      </c>
      <c r="H20" s="24">
        <v>0</v>
      </c>
      <c r="I20" s="26">
        <v>4.2300000000000004</v>
      </c>
      <c r="J20" s="23">
        <v>4.2300000000000004</v>
      </c>
      <c r="K20" s="27">
        <v>0</v>
      </c>
      <c r="L20" s="28">
        <v>4.18</v>
      </c>
      <c r="M20" s="23">
        <v>4.18</v>
      </c>
      <c r="N20" s="24">
        <v>0</v>
      </c>
      <c r="O20" s="25">
        <v>4.04</v>
      </c>
      <c r="P20" s="23">
        <v>4.08</v>
      </c>
      <c r="Q20" s="29">
        <v>0</v>
      </c>
      <c r="R20" s="25">
        <v>3.14</v>
      </c>
      <c r="S20" s="23">
        <v>3.09</v>
      </c>
      <c r="T20" s="24">
        <v>0</v>
      </c>
      <c r="U20" s="25">
        <v>1.9</v>
      </c>
      <c r="V20" s="23">
        <v>1.88</v>
      </c>
      <c r="W20" s="24">
        <v>0</v>
      </c>
      <c r="X20" s="25">
        <v>1.72</v>
      </c>
      <c r="Y20" s="23">
        <v>1.7</v>
      </c>
      <c r="Z20" s="24">
        <v>0</v>
      </c>
      <c r="AA20" s="25">
        <v>0.46</v>
      </c>
      <c r="AB20" s="30">
        <v>0.46</v>
      </c>
      <c r="AC20" s="31">
        <v>0</v>
      </c>
      <c r="AD20" s="28">
        <v>0</v>
      </c>
      <c r="AE20" s="23">
        <v>0</v>
      </c>
      <c r="AF20" s="31">
        <v>0</v>
      </c>
    </row>
    <row r="21" spans="1:32" ht="15" customHeight="1" x14ac:dyDescent="0.2">
      <c r="A21" s="8">
        <v>41626</v>
      </c>
      <c r="B21" s="9">
        <v>41632</v>
      </c>
      <c r="C21" s="22">
        <v>4.49</v>
      </c>
      <c r="D21" s="23">
        <v>4.5</v>
      </c>
      <c r="E21" s="24">
        <v>0</v>
      </c>
      <c r="F21" s="25">
        <v>4.34</v>
      </c>
      <c r="G21" s="23">
        <v>4.3600000000000003</v>
      </c>
      <c r="H21" s="24">
        <v>0</v>
      </c>
      <c r="I21" s="26">
        <v>4.2300000000000004</v>
      </c>
      <c r="J21" s="23">
        <v>4.2300000000000004</v>
      </c>
      <c r="K21" s="27">
        <v>0</v>
      </c>
      <c r="L21" s="28">
        <v>4.18</v>
      </c>
      <c r="M21" s="23">
        <v>4.18</v>
      </c>
      <c r="N21" s="24">
        <v>0</v>
      </c>
      <c r="O21" s="25">
        <v>4.03</v>
      </c>
      <c r="P21" s="23">
        <v>4.08</v>
      </c>
      <c r="Q21" s="29">
        <v>0</v>
      </c>
      <c r="R21" s="25">
        <v>3.16</v>
      </c>
      <c r="S21" s="23">
        <v>3.09</v>
      </c>
      <c r="T21" s="24">
        <v>0</v>
      </c>
      <c r="U21" s="25">
        <v>1.92</v>
      </c>
      <c r="V21" s="23">
        <v>1.88</v>
      </c>
      <c r="W21" s="24">
        <v>0</v>
      </c>
      <c r="X21" s="25">
        <v>1.74</v>
      </c>
      <c r="Y21" s="23">
        <v>1.7</v>
      </c>
      <c r="Z21" s="24">
        <v>0</v>
      </c>
      <c r="AA21" s="25">
        <v>0.46</v>
      </c>
      <c r="AB21" s="30">
        <v>0.46</v>
      </c>
      <c r="AC21" s="31">
        <v>0</v>
      </c>
      <c r="AD21" s="28">
        <v>0</v>
      </c>
      <c r="AE21" s="23">
        <v>0</v>
      </c>
      <c r="AF21" s="31">
        <v>0</v>
      </c>
    </row>
    <row r="22" spans="1:32" ht="15" customHeight="1" x14ac:dyDescent="0.2">
      <c r="A22" s="8">
        <v>41619</v>
      </c>
      <c r="B22" s="9">
        <v>41625</v>
      </c>
      <c r="C22" s="22">
        <v>4.46</v>
      </c>
      <c r="D22" s="23">
        <v>4.58</v>
      </c>
      <c r="E22" s="24">
        <v>0</v>
      </c>
      <c r="F22" s="25">
        <v>4.33</v>
      </c>
      <c r="G22" s="23">
        <v>4.4000000000000004</v>
      </c>
      <c r="H22" s="24">
        <v>0</v>
      </c>
      <c r="I22" s="26">
        <v>4.22</v>
      </c>
      <c r="J22" s="23">
        <v>4.26</v>
      </c>
      <c r="K22" s="27">
        <v>0</v>
      </c>
      <c r="L22" s="28">
        <v>4.1900000000000004</v>
      </c>
      <c r="M22" s="23">
        <v>4.2</v>
      </c>
      <c r="N22" s="24">
        <v>0</v>
      </c>
      <c r="O22" s="25">
        <v>4.04</v>
      </c>
      <c r="P22" s="23">
        <v>4.04</v>
      </c>
      <c r="Q22" s="29">
        <v>0</v>
      </c>
      <c r="R22" s="25">
        <v>3.19</v>
      </c>
      <c r="S22" s="23">
        <v>3.11</v>
      </c>
      <c r="T22" s="24">
        <v>0</v>
      </c>
      <c r="U22" s="25">
        <v>1.94</v>
      </c>
      <c r="V22" s="23">
        <v>1.89</v>
      </c>
      <c r="W22" s="24">
        <v>0</v>
      </c>
      <c r="X22" s="25">
        <v>1.75</v>
      </c>
      <c r="Y22" s="23">
        <v>1.72</v>
      </c>
      <c r="Z22" s="24">
        <v>0</v>
      </c>
      <c r="AA22" s="25">
        <v>0.46</v>
      </c>
      <c r="AB22" s="30">
        <v>0.46</v>
      </c>
      <c r="AC22" s="31">
        <v>0</v>
      </c>
      <c r="AD22" s="28">
        <v>0</v>
      </c>
      <c r="AE22" s="23">
        <v>0</v>
      </c>
      <c r="AF22" s="31">
        <v>0</v>
      </c>
    </row>
    <row r="23" spans="1:32" ht="15" customHeight="1" x14ac:dyDescent="0.2">
      <c r="A23" s="8">
        <v>41612</v>
      </c>
      <c r="B23" s="9">
        <v>41618</v>
      </c>
      <c r="C23" s="22">
        <v>4.45</v>
      </c>
      <c r="D23" s="23">
        <v>4.49</v>
      </c>
      <c r="E23" s="24">
        <v>0</v>
      </c>
      <c r="F23" s="25">
        <v>4.34</v>
      </c>
      <c r="G23" s="23">
        <v>4.34</v>
      </c>
      <c r="H23" s="24">
        <v>0</v>
      </c>
      <c r="I23" s="26">
        <v>4.2300000000000004</v>
      </c>
      <c r="J23" s="23">
        <v>4.21</v>
      </c>
      <c r="K23" s="27">
        <v>0</v>
      </c>
      <c r="L23" s="28">
        <v>4.1900000000000004</v>
      </c>
      <c r="M23" s="23">
        <v>4.17</v>
      </c>
      <c r="N23" s="24">
        <v>0</v>
      </c>
      <c r="O23" s="25">
        <v>4.04</v>
      </c>
      <c r="P23" s="23">
        <v>4.0599999999999996</v>
      </c>
      <c r="Q23" s="29">
        <v>0</v>
      </c>
      <c r="R23" s="25">
        <v>3.22</v>
      </c>
      <c r="S23" s="23">
        <v>3.14</v>
      </c>
      <c r="T23" s="24">
        <v>0</v>
      </c>
      <c r="U23" s="25">
        <v>1.96</v>
      </c>
      <c r="V23" s="23">
        <v>1.9</v>
      </c>
      <c r="W23" s="24">
        <v>0</v>
      </c>
      <c r="X23" s="25">
        <v>1.76</v>
      </c>
      <c r="Y23" s="23">
        <v>1.72</v>
      </c>
      <c r="Z23" s="24">
        <v>0</v>
      </c>
      <c r="AA23" s="25">
        <v>0.46</v>
      </c>
      <c r="AB23" s="30">
        <v>0.46</v>
      </c>
      <c r="AC23" s="31">
        <v>0</v>
      </c>
      <c r="AD23" s="28">
        <v>0</v>
      </c>
      <c r="AE23" s="23">
        <v>0</v>
      </c>
      <c r="AF23" s="31">
        <v>0</v>
      </c>
    </row>
    <row r="24" spans="1:32" ht="15" customHeight="1" x14ac:dyDescent="0.2">
      <c r="A24" s="8">
        <v>41605</v>
      </c>
      <c r="B24" s="9">
        <v>41611</v>
      </c>
      <c r="C24" s="22">
        <v>4.47</v>
      </c>
      <c r="D24" s="23">
        <v>4.4400000000000004</v>
      </c>
      <c r="E24" s="24">
        <v>0</v>
      </c>
      <c r="F24" s="25">
        <v>4.3600000000000003</v>
      </c>
      <c r="G24" s="23">
        <v>4.32</v>
      </c>
      <c r="H24" s="24">
        <v>0</v>
      </c>
      <c r="I24" s="26">
        <v>4.24</v>
      </c>
      <c r="J24" s="23">
        <v>4.2300000000000004</v>
      </c>
      <c r="K24" s="27">
        <v>0</v>
      </c>
      <c r="L24" s="28">
        <v>4.21</v>
      </c>
      <c r="M24" s="23">
        <v>4.18</v>
      </c>
      <c r="N24" s="24">
        <v>0</v>
      </c>
      <c r="O24" s="25">
        <v>4.08</v>
      </c>
      <c r="P24" s="23">
        <v>3.97</v>
      </c>
      <c r="Q24" s="29">
        <v>0</v>
      </c>
      <c r="R24" s="25">
        <v>3.24</v>
      </c>
      <c r="S24" s="23">
        <v>3.19</v>
      </c>
      <c r="T24" s="24">
        <v>0</v>
      </c>
      <c r="U24" s="25">
        <v>1.97</v>
      </c>
      <c r="V24" s="23">
        <v>1.93</v>
      </c>
      <c r="W24" s="24">
        <v>0</v>
      </c>
      <c r="X24" s="25">
        <v>1.77</v>
      </c>
      <c r="Y24" s="23">
        <v>1.75</v>
      </c>
      <c r="Z24" s="24">
        <v>0</v>
      </c>
      <c r="AA24" s="25">
        <v>0.46</v>
      </c>
      <c r="AB24" s="30">
        <v>0.46</v>
      </c>
      <c r="AC24" s="31">
        <v>0</v>
      </c>
      <c r="AD24" s="28">
        <v>0</v>
      </c>
      <c r="AE24" s="23">
        <v>0</v>
      </c>
      <c r="AF24" s="31">
        <v>0</v>
      </c>
    </row>
    <row r="25" spans="1:32" ht="15" customHeight="1" x14ac:dyDescent="0.2">
      <c r="A25" s="8">
        <v>41598</v>
      </c>
      <c r="B25" s="9">
        <v>41604</v>
      </c>
      <c r="C25" s="22">
        <v>4.49</v>
      </c>
      <c r="D25" s="23">
        <v>4.4400000000000004</v>
      </c>
      <c r="E25" s="24">
        <v>0</v>
      </c>
      <c r="F25" s="25">
        <v>4.4000000000000004</v>
      </c>
      <c r="G25" s="23">
        <v>4.3099999999999996</v>
      </c>
      <c r="H25" s="24">
        <v>0</v>
      </c>
      <c r="I25" s="26">
        <v>4.28</v>
      </c>
      <c r="J25" s="23">
        <v>4.21</v>
      </c>
      <c r="K25" s="27">
        <v>0</v>
      </c>
      <c r="L25" s="28">
        <v>4.25</v>
      </c>
      <c r="M25" s="23">
        <v>4.18</v>
      </c>
      <c r="N25" s="24">
        <v>0</v>
      </c>
      <c r="O25" s="25">
        <v>4.09</v>
      </c>
      <c r="P25" s="23">
        <v>4.03</v>
      </c>
      <c r="Q25" s="29">
        <v>0</v>
      </c>
      <c r="R25" s="25">
        <v>3.27</v>
      </c>
      <c r="S25" s="23">
        <v>3.17</v>
      </c>
      <c r="T25" s="24">
        <v>0</v>
      </c>
      <c r="U25" s="25">
        <v>1.98</v>
      </c>
      <c r="V25" s="23">
        <v>1.94</v>
      </c>
      <c r="W25" s="24">
        <v>0</v>
      </c>
      <c r="X25" s="25">
        <v>1.77</v>
      </c>
      <c r="Y25" s="23">
        <v>1.75</v>
      </c>
      <c r="Z25" s="24">
        <v>0</v>
      </c>
      <c r="AA25" s="25">
        <v>0.46</v>
      </c>
      <c r="AB25" s="30">
        <v>0.46</v>
      </c>
      <c r="AC25" s="31">
        <v>0</v>
      </c>
      <c r="AD25" s="28">
        <v>0</v>
      </c>
      <c r="AE25" s="23">
        <v>0</v>
      </c>
      <c r="AF25" s="31">
        <v>0</v>
      </c>
    </row>
    <row r="26" spans="1:32" ht="15" customHeight="1" x14ac:dyDescent="0.2">
      <c r="A26" s="8">
        <v>41591</v>
      </c>
      <c r="B26" s="9">
        <v>41597</v>
      </c>
      <c r="C26" s="22">
        <v>4.5</v>
      </c>
      <c r="D26" s="23">
        <v>4.4800000000000004</v>
      </c>
      <c r="E26" s="24">
        <v>0</v>
      </c>
      <c r="F26" s="25">
        <v>4.42</v>
      </c>
      <c r="G26" s="23">
        <v>4.3600000000000003</v>
      </c>
      <c r="H26" s="24">
        <v>0</v>
      </c>
      <c r="I26" s="26">
        <v>4.3</v>
      </c>
      <c r="J26" s="23">
        <v>4.24</v>
      </c>
      <c r="K26" s="27">
        <v>0</v>
      </c>
      <c r="L26" s="28">
        <v>4.2699999999999996</v>
      </c>
      <c r="M26" s="23">
        <v>4.21</v>
      </c>
      <c r="N26" s="24">
        <v>0</v>
      </c>
      <c r="O26" s="25">
        <v>4.09</v>
      </c>
      <c r="P26" s="23">
        <v>4.08</v>
      </c>
      <c r="Q26" s="29">
        <v>0</v>
      </c>
      <c r="R26" s="25">
        <v>3.29</v>
      </c>
      <c r="S26" s="23">
        <v>3.23</v>
      </c>
      <c r="T26" s="24">
        <v>0</v>
      </c>
      <c r="U26" s="25">
        <v>1.99</v>
      </c>
      <c r="V26" s="23">
        <v>1.96</v>
      </c>
      <c r="W26" s="24">
        <v>0</v>
      </c>
      <c r="X26" s="25">
        <v>1.77</v>
      </c>
      <c r="Y26" s="23">
        <v>1.78</v>
      </c>
      <c r="Z26" s="24">
        <v>0</v>
      </c>
      <c r="AA26" s="25">
        <v>0.46</v>
      </c>
      <c r="AB26" s="30">
        <v>0.46</v>
      </c>
      <c r="AC26" s="31">
        <v>0</v>
      </c>
      <c r="AD26" s="28">
        <v>0</v>
      </c>
      <c r="AE26" s="23">
        <v>0</v>
      </c>
      <c r="AF26" s="31">
        <v>0</v>
      </c>
    </row>
    <row r="27" spans="1:32" ht="15" customHeight="1" x14ac:dyDescent="0.2">
      <c r="A27" s="8">
        <v>41584</v>
      </c>
      <c r="B27" s="9">
        <v>41590</v>
      </c>
      <c r="C27" s="22">
        <v>4.5</v>
      </c>
      <c r="D27" s="23">
        <v>4.4400000000000004</v>
      </c>
      <c r="E27" s="24">
        <v>0</v>
      </c>
      <c r="F27" s="25">
        <v>4.41</v>
      </c>
      <c r="G27" s="23">
        <v>4.3600000000000003</v>
      </c>
      <c r="H27" s="24">
        <v>0</v>
      </c>
      <c r="I27" s="26">
        <v>4.29</v>
      </c>
      <c r="J27" s="23">
        <v>4.22</v>
      </c>
      <c r="K27" s="27">
        <v>0</v>
      </c>
      <c r="L27" s="28">
        <v>4.26</v>
      </c>
      <c r="M27" s="23">
        <v>4.1900000000000004</v>
      </c>
      <c r="N27" s="24">
        <v>0</v>
      </c>
      <c r="O27" s="25">
        <v>4.08</v>
      </c>
      <c r="P27" s="23">
        <v>4.08</v>
      </c>
      <c r="Q27" s="29">
        <v>0</v>
      </c>
      <c r="R27" s="25">
        <v>3.29</v>
      </c>
      <c r="S27" s="23">
        <v>3.26</v>
      </c>
      <c r="T27" s="24">
        <v>0</v>
      </c>
      <c r="U27" s="25">
        <v>1.98</v>
      </c>
      <c r="V27" s="23">
        <v>1.98</v>
      </c>
      <c r="W27" s="24">
        <v>0</v>
      </c>
      <c r="X27" s="25">
        <v>1.75</v>
      </c>
      <c r="Y27" s="23">
        <v>1.77</v>
      </c>
      <c r="Z27" s="24">
        <v>0</v>
      </c>
      <c r="AA27" s="25">
        <v>0.46</v>
      </c>
      <c r="AB27" s="30">
        <v>0.46</v>
      </c>
      <c r="AC27" s="31">
        <v>0</v>
      </c>
      <c r="AD27" s="28">
        <v>0</v>
      </c>
      <c r="AE27" s="23">
        <v>0</v>
      </c>
      <c r="AF27" s="31">
        <v>0</v>
      </c>
    </row>
    <row r="28" spans="1:32" ht="15" customHeight="1" x14ac:dyDescent="0.2">
      <c r="A28" s="8">
        <v>41577</v>
      </c>
      <c r="B28" s="9">
        <v>41583</v>
      </c>
      <c r="C28" s="22">
        <v>4.4800000000000004</v>
      </c>
      <c r="D28" s="23">
        <v>4.4800000000000004</v>
      </c>
      <c r="E28" s="24">
        <v>0</v>
      </c>
      <c r="F28" s="25">
        <v>4.3899999999999997</v>
      </c>
      <c r="G28" s="23">
        <v>4.38</v>
      </c>
      <c r="H28" s="24">
        <v>0</v>
      </c>
      <c r="I28" s="26">
        <v>4.26</v>
      </c>
      <c r="J28" s="23">
        <v>4.2699999999999996</v>
      </c>
      <c r="K28" s="27">
        <v>0</v>
      </c>
      <c r="L28" s="28">
        <v>4.22</v>
      </c>
      <c r="M28" s="23">
        <v>4.2300000000000004</v>
      </c>
      <c r="N28" s="24">
        <v>0</v>
      </c>
      <c r="O28" s="25">
        <v>4.05</v>
      </c>
      <c r="P28" s="23">
        <v>4.1100000000000003</v>
      </c>
      <c r="Q28" s="29">
        <v>0</v>
      </c>
      <c r="R28" s="25">
        <v>3.29</v>
      </c>
      <c r="S28" s="23">
        <v>3.3</v>
      </c>
      <c r="T28" s="24">
        <v>0</v>
      </c>
      <c r="U28" s="25">
        <v>1.98</v>
      </c>
      <c r="V28" s="23">
        <v>2</v>
      </c>
      <c r="W28" s="24">
        <v>0</v>
      </c>
      <c r="X28" s="25">
        <v>1.74</v>
      </c>
      <c r="Y28" s="23">
        <v>1.76</v>
      </c>
      <c r="Z28" s="24">
        <v>0</v>
      </c>
      <c r="AA28" s="25">
        <v>0.46</v>
      </c>
      <c r="AB28" s="30">
        <v>0.46</v>
      </c>
      <c r="AC28" s="31">
        <v>0</v>
      </c>
      <c r="AD28" s="28">
        <v>0</v>
      </c>
      <c r="AE28" s="23">
        <v>0</v>
      </c>
      <c r="AF28" s="31">
        <v>0</v>
      </c>
    </row>
    <row r="29" spans="1:32" ht="15" customHeight="1" x14ac:dyDescent="0.2">
      <c r="A29" s="8">
        <v>41570</v>
      </c>
      <c r="B29" s="9">
        <v>41576</v>
      </c>
      <c r="C29" s="22">
        <v>4.4400000000000004</v>
      </c>
      <c r="D29" s="23">
        <v>4.5599999999999996</v>
      </c>
      <c r="E29" s="24">
        <v>0</v>
      </c>
      <c r="F29" s="25">
        <v>4.32</v>
      </c>
      <c r="G29" s="23">
        <v>4.4800000000000004</v>
      </c>
      <c r="H29" s="24">
        <v>0</v>
      </c>
      <c r="I29" s="26">
        <v>4.1900000000000004</v>
      </c>
      <c r="J29" s="23">
        <v>4.3600000000000003</v>
      </c>
      <c r="K29" s="27">
        <v>0</v>
      </c>
      <c r="L29" s="28">
        <v>4.13</v>
      </c>
      <c r="M29" s="23">
        <v>4.34</v>
      </c>
      <c r="N29" s="24">
        <v>0</v>
      </c>
      <c r="O29" s="25">
        <v>4.01</v>
      </c>
      <c r="P29" s="23">
        <v>4.0999999999999996</v>
      </c>
      <c r="Q29" s="29">
        <v>0</v>
      </c>
      <c r="R29" s="25">
        <v>3.29</v>
      </c>
      <c r="S29" s="23">
        <v>3.3</v>
      </c>
      <c r="T29" s="24">
        <v>0</v>
      </c>
      <c r="U29" s="25">
        <v>1.99</v>
      </c>
      <c r="V29" s="23">
        <v>1.99</v>
      </c>
      <c r="W29" s="24">
        <v>0</v>
      </c>
      <c r="X29" s="25">
        <v>1.74</v>
      </c>
      <c r="Y29" s="23">
        <v>1.76</v>
      </c>
      <c r="Z29" s="24">
        <v>0</v>
      </c>
      <c r="AA29" s="25">
        <v>0.46</v>
      </c>
      <c r="AB29" s="30">
        <v>0.46</v>
      </c>
      <c r="AC29" s="31">
        <v>0</v>
      </c>
      <c r="AD29" s="28">
        <v>0</v>
      </c>
      <c r="AE29" s="23">
        <v>0</v>
      </c>
      <c r="AF29" s="31">
        <v>0</v>
      </c>
    </row>
    <row r="30" spans="1:32" ht="15" customHeight="1" x14ac:dyDescent="0.2">
      <c r="A30" s="8">
        <v>41563</v>
      </c>
      <c r="B30" s="9">
        <v>41569</v>
      </c>
      <c r="C30" s="22">
        <v>4.41</v>
      </c>
      <c r="D30" s="23">
        <v>4.5599999999999996</v>
      </c>
      <c r="E30" s="24">
        <v>0</v>
      </c>
      <c r="F30" s="25">
        <v>4.2699999999999996</v>
      </c>
      <c r="G30" s="23">
        <v>4.4800000000000004</v>
      </c>
      <c r="H30" s="24">
        <v>0</v>
      </c>
      <c r="I30" s="26">
        <v>4.12</v>
      </c>
      <c r="J30" s="23">
        <v>4.3600000000000003</v>
      </c>
      <c r="K30" s="27">
        <v>0</v>
      </c>
      <c r="L30" s="28">
        <v>4.05</v>
      </c>
      <c r="M30" s="23">
        <v>4.34</v>
      </c>
      <c r="N30" s="24">
        <v>0</v>
      </c>
      <c r="O30" s="25">
        <v>3.96</v>
      </c>
      <c r="P30" s="23">
        <v>4.0999999999999996</v>
      </c>
      <c r="Q30" s="29">
        <v>0</v>
      </c>
      <c r="R30" s="25">
        <v>3.28</v>
      </c>
      <c r="S30" s="23">
        <v>3.3</v>
      </c>
      <c r="T30" s="24">
        <v>0</v>
      </c>
      <c r="U30" s="25">
        <v>2.0099999999999998</v>
      </c>
      <c r="V30" s="23">
        <v>1.99</v>
      </c>
      <c r="W30" s="24">
        <v>0</v>
      </c>
      <c r="X30" s="25">
        <v>1.75</v>
      </c>
      <c r="Y30" s="23">
        <v>1.76</v>
      </c>
      <c r="Z30" s="24">
        <v>0</v>
      </c>
      <c r="AA30" s="25">
        <v>0.46</v>
      </c>
      <c r="AB30" s="30">
        <v>0.46</v>
      </c>
      <c r="AC30" s="31">
        <v>0</v>
      </c>
      <c r="AD30" s="28">
        <v>0</v>
      </c>
      <c r="AE30" s="23">
        <v>0</v>
      </c>
      <c r="AF30" s="31">
        <v>0</v>
      </c>
    </row>
    <row r="31" spans="1:32" ht="15" customHeight="1" x14ac:dyDescent="0.2">
      <c r="A31" s="8">
        <v>41556</v>
      </c>
      <c r="B31" s="9">
        <v>41562</v>
      </c>
      <c r="C31" s="22">
        <v>4.41</v>
      </c>
      <c r="D31" s="23">
        <v>4.43</v>
      </c>
      <c r="E31" s="24">
        <v>0</v>
      </c>
      <c r="F31" s="25">
        <v>4.25</v>
      </c>
      <c r="G31" s="23">
        <v>4.32</v>
      </c>
      <c r="H31" s="24">
        <v>0</v>
      </c>
      <c r="I31" s="26">
        <v>4.0999999999999996</v>
      </c>
      <c r="J31" s="23">
        <v>4.1900000000000004</v>
      </c>
      <c r="K31" s="27">
        <v>0</v>
      </c>
      <c r="L31" s="28">
        <v>4.01</v>
      </c>
      <c r="M31" s="23">
        <v>4.1399999999999997</v>
      </c>
      <c r="N31" s="24">
        <v>0</v>
      </c>
      <c r="O31" s="25">
        <v>3.93</v>
      </c>
      <c r="P31" s="23">
        <v>4.0199999999999996</v>
      </c>
      <c r="Q31" s="29">
        <v>0</v>
      </c>
      <c r="R31" s="25">
        <v>3.26</v>
      </c>
      <c r="S31" s="23">
        <v>3.28</v>
      </c>
      <c r="T31" s="24">
        <v>0</v>
      </c>
      <c r="U31" s="25">
        <v>2.0299999999999998</v>
      </c>
      <c r="V31" s="23">
        <v>1.94</v>
      </c>
      <c r="W31" s="24">
        <v>0</v>
      </c>
      <c r="X31" s="25">
        <v>1.76</v>
      </c>
      <c r="Y31" s="23">
        <v>1.72</v>
      </c>
      <c r="Z31" s="24">
        <v>0</v>
      </c>
      <c r="AA31" s="25">
        <v>0.46</v>
      </c>
      <c r="AB31" s="30">
        <v>0.46</v>
      </c>
      <c r="AC31" s="31">
        <v>0</v>
      </c>
      <c r="AD31" s="28">
        <v>0</v>
      </c>
      <c r="AE31" s="23">
        <v>0</v>
      </c>
      <c r="AF31" s="31">
        <v>0</v>
      </c>
    </row>
    <row r="32" spans="1:32" ht="15" customHeight="1" x14ac:dyDescent="0.2">
      <c r="A32" s="8">
        <v>41549</v>
      </c>
      <c r="B32" s="9">
        <v>41555</v>
      </c>
      <c r="C32" s="22"/>
      <c r="D32" s="23"/>
      <c r="E32" s="24"/>
      <c r="F32" s="25"/>
      <c r="G32" s="23"/>
      <c r="H32" s="24"/>
      <c r="I32" s="26"/>
      <c r="J32" s="23"/>
      <c r="K32" s="27"/>
      <c r="L32" s="115" t="s">
        <v>28</v>
      </c>
      <c r="M32" s="81"/>
      <c r="N32" s="81"/>
      <c r="O32" s="81"/>
      <c r="P32" s="81"/>
      <c r="Q32" s="82"/>
      <c r="R32" s="25"/>
      <c r="S32" s="23"/>
      <c r="T32" s="24"/>
      <c r="U32" s="25"/>
      <c r="V32" s="23"/>
      <c r="W32" s="24"/>
      <c r="X32" s="25"/>
      <c r="Y32" s="23"/>
      <c r="Z32" s="24"/>
      <c r="AA32" s="25"/>
      <c r="AB32" s="30"/>
      <c r="AC32" s="31"/>
      <c r="AD32" s="28"/>
      <c r="AE32" s="23"/>
      <c r="AF32" s="31"/>
    </row>
    <row r="33" spans="1:32" ht="15" customHeight="1" x14ac:dyDescent="0.2">
      <c r="A33" s="8">
        <v>41542</v>
      </c>
      <c r="B33" s="9">
        <v>41548</v>
      </c>
      <c r="C33" s="22">
        <v>4.25</v>
      </c>
      <c r="D33" s="23">
        <v>4.4000000000000004</v>
      </c>
      <c r="E33" s="24">
        <v>0</v>
      </c>
      <c r="F33" s="25">
        <v>4.05</v>
      </c>
      <c r="G33" s="23">
        <v>4.2</v>
      </c>
      <c r="H33" s="24">
        <v>0</v>
      </c>
      <c r="I33" s="26">
        <v>3.89</v>
      </c>
      <c r="J33" s="23">
        <v>4.04</v>
      </c>
      <c r="K33" s="27">
        <v>0</v>
      </c>
      <c r="L33" s="28">
        <v>3.8</v>
      </c>
      <c r="M33" s="23">
        <v>3.95</v>
      </c>
      <c r="N33" s="24">
        <v>0</v>
      </c>
      <c r="O33" s="25">
        <v>3.8</v>
      </c>
      <c r="P33" s="23">
        <v>3.93</v>
      </c>
      <c r="Q33" s="29">
        <v>0</v>
      </c>
      <c r="R33" s="25">
        <v>3.17</v>
      </c>
      <c r="S33" s="23">
        <v>3.31</v>
      </c>
      <c r="T33" s="24">
        <v>0</v>
      </c>
      <c r="U33" s="25">
        <v>1.98</v>
      </c>
      <c r="V33" s="23">
        <v>2.04</v>
      </c>
      <c r="W33" s="24">
        <v>0</v>
      </c>
      <c r="X33" s="25">
        <v>1.71</v>
      </c>
      <c r="Y33" s="23">
        <v>1.76</v>
      </c>
      <c r="Z33" s="24">
        <v>0</v>
      </c>
      <c r="AA33" s="25">
        <v>0.46</v>
      </c>
      <c r="AB33" s="30">
        <v>0.46</v>
      </c>
      <c r="AC33" s="31">
        <v>0</v>
      </c>
      <c r="AD33" s="28">
        <v>0</v>
      </c>
      <c r="AE33" s="23">
        <v>0</v>
      </c>
      <c r="AF33" s="31">
        <v>0</v>
      </c>
    </row>
    <row r="34" spans="1:32" ht="15" customHeight="1" x14ac:dyDescent="0.2">
      <c r="A34" s="8">
        <v>41535</v>
      </c>
      <c r="B34" s="9">
        <v>41541</v>
      </c>
      <c r="C34" s="22">
        <v>4.17</v>
      </c>
      <c r="D34" s="23">
        <v>4.38</v>
      </c>
      <c r="E34" s="24">
        <v>0</v>
      </c>
      <c r="F34" s="25">
        <v>3.95</v>
      </c>
      <c r="G34" s="23">
        <v>4.21</v>
      </c>
      <c r="H34" s="24">
        <v>0</v>
      </c>
      <c r="I34" s="26">
        <v>3.8</v>
      </c>
      <c r="J34" s="23">
        <v>4.04</v>
      </c>
      <c r="K34" s="27">
        <v>0</v>
      </c>
      <c r="L34" s="28">
        <v>3.72</v>
      </c>
      <c r="M34" s="23">
        <v>3.96</v>
      </c>
      <c r="N34" s="24">
        <v>0</v>
      </c>
      <c r="O34" s="25">
        <v>3.76</v>
      </c>
      <c r="P34" s="23">
        <v>3.91</v>
      </c>
      <c r="Q34" s="29">
        <v>0</v>
      </c>
      <c r="R34" s="25">
        <v>3.14</v>
      </c>
      <c r="S34" s="23">
        <v>3.26</v>
      </c>
      <c r="T34" s="24">
        <v>0</v>
      </c>
      <c r="U34" s="25">
        <v>1.95</v>
      </c>
      <c r="V34" s="23">
        <v>2.0699999999999998</v>
      </c>
      <c r="W34" s="24">
        <v>0</v>
      </c>
      <c r="X34" s="25">
        <v>1.68</v>
      </c>
      <c r="Y34" s="23">
        <v>1.79</v>
      </c>
      <c r="Z34" s="24">
        <v>0</v>
      </c>
      <c r="AA34" s="25">
        <v>0.46</v>
      </c>
      <c r="AB34" s="30">
        <v>0.46</v>
      </c>
      <c r="AC34" s="31">
        <v>0</v>
      </c>
      <c r="AD34" s="28">
        <v>0</v>
      </c>
      <c r="AE34" s="23">
        <v>0</v>
      </c>
      <c r="AF34" s="31">
        <v>0</v>
      </c>
    </row>
    <row r="35" spans="1:32" ht="15" customHeight="1" x14ac:dyDescent="0.2">
      <c r="A35" s="8">
        <v>41528</v>
      </c>
      <c r="B35" s="9">
        <v>41534</v>
      </c>
      <c r="C35" s="22">
        <v>4.0599999999999996</v>
      </c>
      <c r="D35" s="23">
        <v>4.5199999999999996</v>
      </c>
      <c r="E35" s="24">
        <v>0</v>
      </c>
      <c r="F35" s="25">
        <v>3.82</v>
      </c>
      <c r="G35" s="23">
        <v>4.3600000000000003</v>
      </c>
      <c r="H35" s="24">
        <v>0</v>
      </c>
      <c r="I35" s="26">
        <v>3.67</v>
      </c>
      <c r="J35" s="23">
        <v>4.2</v>
      </c>
      <c r="K35" s="27">
        <v>0</v>
      </c>
      <c r="L35" s="28">
        <v>3.61</v>
      </c>
      <c r="M35" s="23">
        <v>4.08</v>
      </c>
      <c r="N35" s="24">
        <v>0</v>
      </c>
      <c r="O35" s="25">
        <v>3.7</v>
      </c>
      <c r="P35" s="23">
        <v>3.96</v>
      </c>
      <c r="Q35" s="29">
        <v>0</v>
      </c>
      <c r="R35" s="25">
        <v>3.12</v>
      </c>
      <c r="S35" s="23">
        <v>3.22</v>
      </c>
      <c r="T35" s="24">
        <v>0</v>
      </c>
      <c r="U35" s="25">
        <v>1.92</v>
      </c>
      <c r="V35" s="23">
        <v>2.0499999999999998</v>
      </c>
      <c r="W35" s="24">
        <v>0</v>
      </c>
      <c r="X35" s="25">
        <v>1.64</v>
      </c>
      <c r="Y35" s="23">
        <v>1.79</v>
      </c>
      <c r="Z35" s="24">
        <v>0</v>
      </c>
      <c r="AA35" s="25">
        <v>0.46</v>
      </c>
      <c r="AB35" s="30">
        <v>0.46</v>
      </c>
      <c r="AC35" s="31">
        <v>0</v>
      </c>
      <c r="AD35" s="28">
        <v>0</v>
      </c>
      <c r="AE35" s="23">
        <v>0</v>
      </c>
      <c r="AF35" s="31">
        <v>0</v>
      </c>
    </row>
    <row r="36" spans="1:32" ht="15" customHeight="1" x14ac:dyDescent="0.2">
      <c r="A36" s="8">
        <v>41521</v>
      </c>
      <c r="B36" s="9">
        <v>41527</v>
      </c>
      <c r="C36" s="22">
        <v>4.01</v>
      </c>
      <c r="D36" s="23">
        <v>4.1900000000000004</v>
      </c>
      <c r="E36" s="24">
        <v>0</v>
      </c>
      <c r="F36" s="25">
        <v>3.78</v>
      </c>
      <c r="G36" s="23">
        <v>3.93</v>
      </c>
      <c r="H36" s="24">
        <v>0</v>
      </c>
      <c r="I36" s="26">
        <v>3.64</v>
      </c>
      <c r="J36" s="23">
        <v>3.8</v>
      </c>
      <c r="K36" s="27">
        <v>0</v>
      </c>
      <c r="L36" s="28">
        <v>3.61</v>
      </c>
      <c r="M36" s="23">
        <v>3.69</v>
      </c>
      <c r="N36" s="24">
        <v>0</v>
      </c>
      <c r="O36" s="25">
        <v>3.71</v>
      </c>
      <c r="P36" s="23">
        <v>3.72</v>
      </c>
      <c r="Q36" s="29">
        <v>0</v>
      </c>
      <c r="R36" s="25">
        <v>3.13</v>
      </c>
      <c r="S36" s="23">
        <v>3.13</v>
      </c>
      <c r="T36" s="24">
        <v>0</v>
      </c>
      <c r="U36" s="25">
        <v>1.92</v>
      </c>
      <c r="V36" s="23">
        <v>1.94</v>
      </c>
      <c r="W36" s="24">
        <v>0</v>
      </c>
      <c r="X36" s="25">
        <v>1.64</v>
      </c>
      <c r="Y36" s="23">
        <v>1.65</v>
      </c>
      <c r="Z36" s="24">
        <v>0</v>
      </c>
      <c r="AA36" s="25">
        <v>0.46</v>
      </c>
      <c r="AB36" s="30">
        <v>0.46</v>
      </c>
      <c r="AC36" s="31">
        <v>0</v>
      </c>
      <c r="AD36" s="28">
        <v>0</v>
      </c>
      <c r="AE36" s="23">
        <v>0</v>
      </c>
      <c r="AF36" s="31">
        <v>0</v>
      </c>
    </row>
    <row r="37" spans="1:32" ht="15" customHeight="1" x14ac:dyDescent="0.2">
      <c r="A37" s="8">
        <v>41514</v>
      </c>
      <c r="B37" s="9">
        <v>41520</v>
      </c>
      <c r="C37" s="22">
        <v>4</v>
      </c>
      <c r="D37" s="23">
        <v>4</v>
      </c>
      <c r="E37" s="24">
        <v>0</v>
      </c>
      <c r="F37" s="25">
        <v>3.78</v>
      </c>
      <c r="G37" s="23">
        <v>3.76</v>
      </c>
      <c r="H37" s="24">
        <v>0</v>
      </c>
      <c r="I37" s="26">
        <v>3.66</v>
      </c>
      <c r="J37" s="23">
        <v>3.6</v>
      </c>
      <c r="K37" s="27">
        <v>0</v>
      </c>
      <c r="L37" s="28">
        <v>3.63</v>
      </c>
      <c r="M37" s="23">
        <v>3.54</v>
      </c>
      <c r="N37" s="24">
        <v>0</v>
      </c>
      <c r="O37" s="25">
        <v>3.74</v>
      </c>
      <c r="P37" s="23">
        <v>3.64</v>
      </c>
      <c r="Q37" s="29">
        <v>0</v>
      </c>
      <c r="R37" s="25">
        <v>3.15</v>
      </c>
      <c r="S37" s="23">
        <v>3.09</v>
      </c>
      <c r="T37" s="24">
        <v>0</v>
      </c>
      <c r="U37" s="25">
        <v>1.93</v>
      </c>
      <c r="V37" s="23">
        <v>1.9</v>
      </c>
      <c r="W37" s="24">
        <v>0</v>
      </c>
      <c r="X37" s="25">
        <v>1.63</v>
      </c>
      <c r="Y37" s="23">
        <v>1.64</v>
      </c>
      <c r="Z37" s="24">
        <v>0</v>
      </c>
      <c r="AA37" s="25">
        <v>0.46</v>
      </c>
      <c r="AB37" s="30">
        <v>0.46</v>
      </c>
      <c r="AC37" s="31">
        <v>0</v>
      </c>
      <c r="AD37" s="28">
        <v>0</v>
      </c>
      <c r="AE37" s="23">
        <v>0</v>
      </c>
      <c r="AF37" s="31">
        <v>0</v>
      </c>
    </row>
    <row r="38" spans="1:32" ht="15" customHeight="1" x14ac:dyDescent="0.2">
      <c r="A38" s="8">
        <v>41507</v>
      </c>
      <c r="B38" s="9">
        <v>41513</v>
      </c>
      <c r="C38" s="22">
        <v>3.99</v>
      </c>
      <c r="D38" s="23">
        <v>4</v>
      </c>
      <c r="E38" s="24">
        <v>0</v>
      </c>
      <c r="F38" s="25">
        <v>3.77</v>
      </c>
      <c r="G38" s="23">
        <v>3.8</v>
      </c>
      <c r="H38" s="24">
        <v>0</v>
      </c>
      <c r="I38" s="26">
        <v>3.66</v>
      </c>
      <c r="J38" s="23">
        <v>3.63</v>
      </c>
      <c r="K38" s="27">
        <v>0</v>
      </c>
      <c r="L38" s="28">
        <v>3.65</v>
      </c>
      <c r="M38" s="23">
        <v>3.58</v>
      </c>
      <c r="N38" s="24">
        <v>0</v>
      </c>
      <c r="O38" s="25">
        <v>3.75</v>
      </c>
      <c r="P38" s="23">
        <v>3.71</v>
      </c>
      <c r="Q38" s="29">
        <v>0</v>
      </c>
      <c r="R38" s="25">
        <v>3.16</v>
      </c>
      <c r="S38" s="23">
        <v>3.12</v>
      </c>
      <c r="T38" s="24">
        <v>0</v>
      </c>
      <c r="U38" s="25">
        <v>1.94</v>
      </c>
      <c r="V38" s="23">
        <v>1.91</v>
      </c>
      <c r="W38" s="24">
        <v>0</v>
      </c>
      <c r="X38" s="25">
        <v>1.63</v>
      </c>
      <c r="Y38" s="23">
        <v>1.64</v>
      </c>
      <c r="Z38" s="24">
        <v>0</v>
      </c>
      <c r="AA38" s="25">
        <v>0.46</v>
      </c>
      <c r="AB38" s="30">
        <v>0.46</v>
      </c>
      <c r="AC38" s="31">
        <v>0</v>
      </c>
      <c r="AD38" s="28">
        <v>0</v>
      </c>
      <c r="AE38" s="23">
        <v>0</v>
      </c>
      <c r="AF38" s="31">
        <v>0</v>
      </c>
    </row>
    <row r="39" spans="1:32" ht="15" customHeight="1" x14ac:dyDescent="0.2">
      <c r="A39" s="8">
        <v>41500</v>
      </c>
      <c r="B39" s="9">
        <v>41506</v>
      </c>
      <c r="C39" s="22">
        <v>3.96</v>
      </c>
      <c r="D39" s="23">
        <v>4.08</v>
      </c>
      <c r="E39" s="24">
        <v>0</v>
      </c>
      <c r="F39" s="25">
        <v>3.76</v>
      </c>
      <c r="G39" s="23">
        <v>3.8</v>
      </c>
      <c r="H39" s="24">
        <v>0</v>
      </c>
      <c r="I39" s="26">
        <v>3.66</v>
      </c>
      <c r="J39" s="23">
        <v>3.67</v>
      </c>
      <c r="K39" s="27">
        <v>0</v>
      </c>
      <c r="L39" s="28">
        <v>3.66</v>
      </c>
      <c r="M39" s="23">
        <v>3.63</v>
      </c>
      <c r="N39" s="24">
        <v>0</v>
      </c>
      <c r="O39" s="25">
        <v>3.76</v>
      </c>
      <c r="P39" s="23">
        <v>3.72</v>
      </c>
      <c r="Q39" s="29">
        <v>0</v>
      </c>
      <c r="R39" s="25">
        <v>3.17</v>
      </c>
      <c r="S39" s="23">
        <v>3.12</v>
      </c>
      <c r="T39" s="24">
        <v>0</v>
      </c>
      <c r="U39" s="25">
        <v>1.95</v>
      </c>
      <c r="V39" s="23">
        <v>1.91</v>
      </c>
      <c r="W39" s="24">
        <v>0</v>
      </c>
      <c r="X39" s="25">
        <v>1.63</v>
      </c>
      <c r="Y39" s="23">
        <v>1.64</v>
      </c>
      <c r="Z39" s="24">
        <v>0</v>
      </c>
      <c r="AA39" s="25">
        <v>0.46</v>
      </c>
      <c r="AB39" s="30">
        <v>0.46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41493</v>
      </c>
      <c r="B40" s="9">
        <v>41499</v>
      </c>
      <c r="C40" s="22">
        <v>3.96</v>
      </c>
      <c r="D40" s="23">
        <v>3.96</v>
      </c>
      <c r="E40" s="24">
        <v>0</v>
      </c>
      <c r="F40" s="25">
        <v>3.77</v>
      </c>
      <c r="G40" s="23">
        <v>3.76</v>
      </c>
      <c r="H40" s="24">
        <v>0</v>
      </c>
      <c r="I40" s="26">
        <v>3.68</v>
      </c>
      <c r="J40" s="23">
        <v>3.66</v>
      </c>
      <c r="K40" s="27">
        <v>0</v>
      </c>
      <c r="L40" s="28">
        <v>3.69</v>
      </c>
      <c r="M40" s="23">
        <v>3.66</v>
      </c>
      <c r="N40" s="24">
        <v>0</v>
      </c>
      <c r="O40" s="25">
        <v>3.78</v>
      </c>
      <c r="P40" s="23">
        <v>3.76</v>
      </c>
      <c r="Q40" s="29">
        <v>0</v>
      </c>
      <c r="R40" s="25">
        <v>3.17</v>
      </c>
      <c r="S40" s="23">
        <v>3.17</v>
      </c>
      <c r="T40" s="24">
        <v>0</v>
      </c>
      <c r="U40" s="25">
        <v>1.96</v>
      </c>
      <c r="V40" s="23">
        <v>1.95</v>
      </c>
      <c r="W40" s="24">
        <v>0</v>
      </c>
      <c r="X40" s="25">
        <v>1.63</v>
      </c>
      <c r="Y40" s="23">
        <v>1.63</v>
      </c>
      <c r="Z40" s="24">
        <v>0</v>
      </c>
      <c r="AA40" s="25">
        <v>0.46</v>
      </c>
      <c r="AB40" s="30">
        <v>0.46</v>
      </c>
      <c r="AC40" s="31">
        <v>0</v>
      </c>
      <c r="AD40" s="28">
        <v>0</v>
      </c>
      <c r="AE40" s="23">
        <v>0</v>
      </c>
      <c r="AF40" s="31">
        <v>0</v>
      </c>
    </row>
    <row r="41" spans="1:32" x14ac:dyDescent="0.2">
      <c r="A41" s="8">
        <v>41486</v>
      </c>
      <c r="B41" s="9">
        <v>41492</v>
      </c>
      <c r="C41" s="22">
        <v>4.01</v>
      </c>
      <c r="D41" s="23">
        <v>3.96</v>
      </c>
      <c r="E41" s="24">
        <v>0</v>
      </c>
      <c r="F41" s="25">
        <v>3.83</v>
      </c>
      <c r="G41" s="23">
        <v>3.76</v>
      </c>
      <c r="H41" s="24">
        <v>0</v>
      </c>
      <c r="I41" s="26">
        <v>3.74</v>
      </c>
      <c r="J41" s="23">
        <v>3.66</v>
      </c>
      <c r="K41" s="27">
        <v>0</v>
      </c>
      <c r="L41" s="28">
        <v>3.75</v>
      </c>
      <c r="M41" s="23">
        <v>3.66</v>
      </c>
      <c r="N41" s="24">
        <v>0</v>
      </c>
      <c r="O41" s="25">
        <v>3.82</v>
      </c>
      <c r="P41" s="23">
        <v>3.76</v>
      </c>
      <c r="Q41" s="29">
        <v>0</v>
      </c>
      <c r="R41" s="25">
        <v>3.19</v>
      </c>
      <c r="S41" s="23">
        <v>3.17</v>
      </c>
      <c r="T41" s="24">
        <v>0</v>
      </c>
      <c r="U41" s="25">
        <v>1.97</v>
      </c>
      <c r="V41" s="23">
        <v>1.95</v>
      </c>
      <c r="W41" s="24">
        <v>0</v>
      </c>
      <c r="X41" s="25">
        <v>1.65</v>
      </c>
      <c r="Y41" s="23">
        <v>1.63</v>
      </c>
      <c r="Z41" s="24">
        <v>0</v>
      </c>
      <c r="AA41" s="25">
        <v>0.46</v>
      </c>
      <c r="AB41" s="30">
        <v>0.46</v>
      </c>
      <c r="AC41" s="31">
        <v>0</v>
      </c>
      <c r="AD41" s="28">
        <v>0</v>
      </c>
      <c r="AE41" s="23">
        <v>0</v>
      </c>
      <c r="AF41" s="31">
        <v>0</v>
      </c>
    </row>
    <row r="42" spans="1:32" x14ac:dyDescent="0.2">
      <c r="A42" s="8">
        <v>41479</v>
      </c>
      <c r="B42" s="9">
        <v>41485</v>
      </c>
      <c r="C42" s="22">
        <v>4.08</v>
      </c>
      <c r="D42" s="23">
        <v>3.96</v>
      </c>
      <c r="E42" s="24">
        <v>0</v>
      </c>
      <c r="F42" s="25">
        <v>3.91</v>
      </c>
      <c r="G42" s="23">
        <v>3.76</v>
      </c>
      <c r="H42" s="24">
        <v>0</v>
      </c>
      <c r="I42" s="26">
        <v>3.82</v>
      </c>
      <c r="J42" s="23">
        <v>3.66</v>
      </c>
      <c r="K42" s="27">
        <v>0</v>
      </c>
      <c r="L42" s="28">
        <v>3.83</v>
      </c>
      <c r="M42" s="23">
        <v>3.66</v>
      </c>
      <c r="N42" s="24">
        <v>0</v>
      </c>
      <c r="O42" s="25">
        <v>3.87</v>
      </c>
      <c r="P42" s="23">
        <v>3.76</v>
      </c>
      <c r="Q42" s="29">
        <v>0</v>
      </c>
      <c r="R42" s="25">
        <v>3.2</v>
      </c>
      <c r="S42" s="23">
        <v>3.17</v>
      </c>
      <c r="T42" s="24">
        <v>0</v>
      </c>
      <c r="U42" s="25">
        <v>1.99</v>
      </c>
      <c r="V42" s="23">
        <v>1.95</v>
      </c>
      <c r="W42" s="24">
        <v>0</v>
      </c>
      <c r="X42" s="25">
        <v>1.66</v>
      </c>
      <c r="Y42" s="23">
        <v>1.63</v>
      </c>
      <c r="Z42" s="24">
        <v>0</v>
      </c>
      <c r="AA42" s="25">
        <v>0.46</v>
      </c>
      <c r="AB42" s="30">
        <v>0.46</v>
      </c>
      <c r="AC42" s="31">
        <v>0</v>
      </c>
      <c r="AD42" s="28">
        <v>0</v>
      </c>
      <c r="AE42" s="23">
        <v>0</v>
      </c>
      <c r="AF42" s="31">
        <v>0</v>
      </c>
    </row>
    <row r="43" spans="1:32" x14ac:dyDescent="0.2">
      <c r="A43" s="8">
        <v>41472</v>
      </c>
      <c r="B43" s="9">
        <v>41478</v>
      </c>
      <c r="C43" s="22">
        <v>4.17</v>
      </c>
      <c r="D43" s="23">
        <v>3.96</v>
      </c>
      <c r="E43" s="24">
        <v>0</v>
      </c>
      <c r="F43" s="25">
        <v>4.0199999999999996</v>
      </c>
      <c r="G43" s="23">
        <v>3.76</v>
      </c>
      <c r="H43" s="24">
        <v>0</v>
      </c>
      <c r="I43" s="26">
        <v>3.93</v>
      </c>
      <c r="J43" s="23">
        <v>3.66</v>
      </c>
      <c r="K43" s="27">
        <v>0</v>
      </c>
      <c r="L43" s="28">
        <v>3.95</v>
      </c>
      <c r="M43" s="23">
        <v>3.66</v>
      </c>
      <c r="N43" s="24">
        <v>0</v>
      </c>
      <c r="O43" s="25">
        <v>3.95</v>
      </c>
      <c r="P43" s="23">
        <v>3.76</v>
      </c>
      <c r="Q43" s="29">
        <v>0</v>
      </c>
      <c r="R43" s="25">
        <v>3.23</v>
      </c>
      <c r="S43" s="23">
        <v>3.17</v>
      </c>
      <c r="T43" s="24">
        <v>0</v>
      </c>
      <c r="U43" s="25">
        <v>2.02</v>
      </c>
      <c r="V43" s="23">
        <v>1.95</v>
      </c>
      <c r="W43" s="24">
        <v>0</v>
      </c>
      <c r="X43" s="25">
        <v>1.69</v>
      </c>
      <c r="Y43" s="23">
        <v>1.63</v>
      </c>
      <c r="Z43" s="24">
        <v>0</v>
      </c>
      <c r="AA43" s="25">
        <v>0.46</v>
      </c>
      <c r="AB43" s="30">
        <v>0.46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41465</v>
      </c>
      <c r="B44" s="9">
        <v>41471</v>
      </c>
      <c r="C44" s="22">
        <v>4.26</v>
      </c>
      <c r="D44" s="23">
        <v>3.92</v>
      </c>
      <c r="E44" s="24">
        <v>0</v>
      </c>
      <c r="F44" s="25">
        <v>4.12</v>
      </c>
      <c r="G44" s="23">
        <v>3.76</v>
      </c>
      <c r="H44" s="24">
        <v>0</v>
      </c>
      <c r="I44" s="26">
        <v>4.03</v>
      </c>
      <c r="J44" s="23">
        <v>3.69</v>
      </c>
      <c r="K44" s="27">
        <v>0</v>
      </c>
      <c r="L44" s="28">
        <v>4.04</v>
      </c>
      <c r="M44" s="23">
        <v>3.7</v>
      </c>
      <c r="N44" s="24">
        <v>0</v>
      </c>
      <c r="O44" s="25">
        <v>4.01</v>
      </c>
      <c r="P44" s="23">
        <v>3.79</v>
      </c>
      <c r="Q44" s="29">
        <v>0</v>
      </c>
      <c r="R44" s="25">
        <v>3.25</v>
      </c>
      <c r="S44" s="23">
        <v>3.17</v>
      </c>
      <c r="T44" s="24">
        <v>0</v>
      </c>
      <c r="U44" s="25">
        <v>2.0299999999999998</v>
      </c>
      <c r="V44" s="23">
        <v>1.97</v>
      </c>
      <c r="W44" s="24">
        <v>0</v>
      </c>
      <c r="X44" s="25">
        <v>1.7</v>
      </c>
      <c r="Y44" s="23">
        <v>1.63</v>
      </c>
      <c r="Z44" s="24">
        <v>0</v>
      </c>
      <c r="AA44" s="25">
        <v>0.46</v>
      </c>
      <c r="AB44" s="30">
        <v>0.46</v>
      </c>
      <c r="AC44" s="31">
        <v>0</v>
      </c>
      <c r="AD44" s="28">
        <v>0</v>
      </c>
      <c r="AE44" s="23">
        <v>0</v>
      </c>
      <c r="AF44" s="31">
        <v>0</v>
      </c>
    </row>
    <row r="45" spans="1:32" x14ac:dyDescent="0.2">
      <c r="A45" s="8">
        <v>41458</v>
      </c>
      <c r="B45" s="9">
        <v>41464</v>
      </c>
      <c r="C45" s="22">
        <v>4.29</v>
      </c>
      <c r="D45" s="23">
        <v>4.16</v>
      </c>
      <c r="E45" s="24">
        <v>0</v>
      </c>
      <c r="F45" s="25">
        <v>4.17</v>
      </c>
      <c r="G45" s="23">
        <v>3.97</v>
      </c>
      <c r="H45" s="24">
        <v>0</v>
      </c>
      <c r="I45" s="26">
        <v>4.07</v>
      </c>
      <c r="J45" s="23">
        <v>3.88</v>
      </c>
      <c r="K45" s="27">
        <v>0</v>
      </c>
      <c r="L45" s="28">
        <v>4.07</v>
      </c>
      <c r="M45" s="23">
        <v>3.92</v>
      </c>
      <c r="N45" s="24">
        <v>0</v>
      </c>
      <c r="O45" s="25">
        <v>4.03</v>
      </c>
      <c r="P45" s="23">
        <v>3.92</v>
      </c>
      <c r="Q45" s="29">
        <v>0</v>
      </c>
      <c r="R45" s="25">
        <v>3.26</v>
      </c>
      <c r="S45" s="23">
        <v>3.23</v>
      </c>
      <c r="T45" s="24">
        <v>0</v>
      </c>
      <c r="U45" s="25">
        <v>2.0299999999999998</v>
      </c>
      <c r="V45" s="23">
        <v>2.02</v>
      </c>
      <c r="W45" s="24">
        <v>0</v>
      </c>
      <c r="X45" s="25">
        <v>1.7</v>
      </c>
      <c r="Y45" s="23">
        <v>1.68</v>
      </c>
      <c r="Z45" s="24">
        <v>0</v>
      </c>
      <c r="AA45" s="25">
        <v>0.46</v>
      </c>
      <c r="AB45" s="30">
        <v>0.46</v>
      </c>
      <c r="AC45" s="31">
        <v>0</v>
      </c>
      <c r="AD45" s="28">
        <v>0</v>
      </c>
      <c r="AE45" s="23">
        <v>0</v>
      </c>
      <c r="AF45" s="31">
        <v>0</v>
      </c>
    </row>
    <row r="46" spans="1:32" x14ac:dyDescent="0.2">
      <c r="A46" s="8">
        <v>41451</v>
      </c>
      <c r="B46" s="9">
        <v>41457</v>
      </c>
      <c r="C46" s="22">
        <v>4.34</v>
      </c>
      <c r="D46" s="23">
        <v>4.21</v>
      </c>
      <c r="E46" s="24">
        <v>0</v>
      </c>
      <c r="F46" s="25">
        <v>4.24</v>
      </c>
      <c r="G46" s="23">
        <v>4.04</v>
      </c>
      <c r="H46" s="24">
        <v>0</v>
      </c>
      <c r="I46" s="26">
        <v>4.12</v>
      </c>
      <c r="J46" s="23">
        <v>3.95</v>
      </c>
      <c r="K46" s="27">
        <v>0</v>
      </c>
      <c r="L46" s="28">
        <v>4.1100000000000003</v>
      </c>
      <c r="M46" s="23">
        <v>3.95</v>
      </c>
      <c r="N46" s="24">
        <v>0</v>
      </c>
      <c r="O46" s="25">
        <v>4.03</v>
      </c>
      <c r="P46" s="23">
        <v>3.92</v>
      </c>
      <c r="Q46" s="29">
        <v>0</v>
      </c>
      <c r="R46" s="25">
        <v>3.28</v>
      </c>
      <c r="S46" s="23">
        <v>3.2</v>
      </c>
      <c r="T46" s="24">
        <v>0</v>
      </c>
      <c r="U46" s="25">
        <v>2.02</v>
      </c>
      <c r="V46" s="23">
        <v>2</v>
      </c>
      <c r="W46" s="24">
        <v>0</v>
      </c>
      <c r="X46" s="25">
        <v>1.69</v>
      </c>
      <c r="Y46" s="23">
        <v>1.7</v>
      </c>
      <c r="Z46" s="24">
        <v>0</v>
      </c>
      <c r="AA46" s="25">
        <v>0.46</v>
      </c>
      <c r="AB46" s="30">
        <v>0.46</v>
      </c>
      <c r="AC46" s="31">
        <v>0</v>
      </c>
      <c r="AD46" s="28">
        <v>0</v>
      </c>
      <c r="AE46" s="23">
        <v>0</v>
      </c>
      <c r="AF46" s="31">
        <v>0</v>
      </c>
    </row>
    <row r="47" spans="1:32" x14ac:dyDescent="0.2">
      <c r="A47" s="8">
        <v>41444</v>
      </c>
      <c r="B47" s="9">
        <v>41450</v>
      </c>
      <c r="C47" s="22">
        <v>4.3499999999999996</v>
      </c>
      <c r="D47" s="23">
        <v>4.37</v>
      </c>
      <c r="E47" s="24">
        <v>0</v>
      </c>
      <c r="F47" s="25">
        <v>4.25</v>
      </c>
      <c r="G47" s="23">
        <v>4.26</v>
      </c>
      <c r="H47" s="24">
        <v>0</v>
      </c>
      <c r="I47" s="26">
        <v>4.1100000000000003</v>
      </c>
      <c r="J47" s="23">
        <v>4.16</v>
      </c>
      <c r="K47" s="27">
        <v>0</v>
      </c>
      <c r="L47" s="28">
        <v>4.09</v>
      </c>
      <c r="M47" s="23">
        <v>4.17</v>
      </c>
      <c r="N47" s="24">
        <v>0</v>
      </c>
      <c r="O47" s="25">
        <v>4</v>
      </c>
      <c r="P47" s="23">
        <v>4.12</v>
      </c>
      <c r="Q47" s="29">
        <v>0</v>
      </c>
      <c r="R47" s="25">
        <v>3.27</v>
      </c>
      <c r="S47" s="23">
        <v>3.34</v>
      </c>
      <c r="T47" s="24">
        <v>0</v>
      </c>
      <c r="U47" s="25">
        <v>1.99</v>
      </c>
      <c r="V47" s="23">
        <v>2.09</v>
      </c>
      <c r="W47" s="24">
        <v>0</v>
      </c>
      <c r="X47" s="25">
        <v>1.66</v>
      </c>
      <c r="Y47" s="23">
        <v>1.73</v>
      </c>
      <c r="Z47" s="24">
        <v>0</v>
      </c>
      <c r="AA47" s="25">
        <v>0.46</v>
      </c>
      <c r="AB47" s="30">
        <v>0.46</v>
      </c>
      <c r="AC47" s="31">
        <v>0</v>
      </c>
      <c r="AD47" s="28">
        <v>0</v>
      </c>
      <c r="AE47" s="23">
        <v>0</v>
      </c>
      <c r="AF47" s="31">
        <v>0</v>
      </c>
    </row>
    <row r="48" spans="1:32" x14ac:dyDescent="0.2">
      <c r="A48" s="8">
        <v>41437</v>
      </c>
      <c r="B48" s="9">
        <v>41443</v>
      </c>
      <c r="C48" s="22">
        <v>4.38</v>
      </c>
      <c r="D48" s="23">
        <v>4.3</v>
      </c>
      <c r="E48" s="24">
        <v>0</v>
      </c>
      <c r="F48" s="25">
        <v>4.26</v>
      </c>
      <c r="G48" s="23">
        <v>4.2</v>
      </c>
      <c r="H48" s="24">
        <v>0</v>
      </c>
      <c r="I48" s="26">
        <v>4.1100000000000003</v>
      </c>
      <c r="J48" s="23">
        <v>4.1100000000000003</v>
      </c>
      <c r="K48" s="27">
        <v>0</v>
      </c>
      <c r="L48" s="28">
        <v>4.08</v>
      </c>
      <c r="M48" s="23">
        <v>4.1100000000000003</v>
      </c>
      <c r="N48" s="24">
        <v>0</v>
      </c>
      <c r="O48" s="25">
        <v>3.98</v>
      </c>
      <c r="P48" s="23">
        <v>4.08</v>
      </c>
      <c r="Q48" s="29">
        <v>0</v>
      </c>
      <c r="R48" s="25">
        <v>3.3</v>
      </c>
      <c r="S48" s="23">
        <v>3.23</v>
      </c>
      <c r="T48" s="24">
        <v>0</v>
      </c>
      <c r="U48" s="25">
        <v>1.98</v>
      </c>
      <c r="V48" s="23">
        <v>2.0299999999999998</v>
      </c>
      <c r="W48" s="24">
        <v>0</v>
      </c>
      <c r="X48" s="25">
        <v>1.65</v>
      </c>
      <c r="Y48" s="23">
        <v>1.7</v>
      </c>
      <c r="Z48" s="24">
        <v>0</v>
      </c>
      <c r="AA48" s="25">
        <v>0.46</v>
      </c>
      <c r="AB48" s="30">
        <v>0.46</v>
      </c>
      <c r="AC48" s="31">
        <v>0</v>
      </c>
      <c r="AD48" s="28">
        <v>0</v>
      </c>
      <c r="AE48" s="23">
        <v>0</v>
      </c>
      <c r="AF48" s="31">
        <v>0</v>
      </c>
    </row>
    <row r="49" spans="1:32" x14ac:dyDescent="0.2">
      <c r="A49" s="8">
        <v>41430</v>
      </c>
      <c r="B49" s="9">
        <v>41436</v>
      </c>
      <c r="C49" s="22">
        <v>4.41</v>
      </c>
      <c r="D49" s="23">
        <v>4.25</v>
      </c>
      <c r="E49" s="24">
        <v>0</v>
      </c>
      <c r="F49" s="25">
        <v>4.28</v>
      </c>
      <c r="G49" s="23">
        <v>4.16</v>
      </c>
      <c r="H49" s="24">
        <v>0</v>
      </c>
      <c r="I49" s="26">
        <v>4.1100000000000003</v>
      </c>
      <c r="J49" s="23">
        <v>4.05</v>
      </c>
      <c r="K49" s="27">
        <v>0</v>
      </c>
      <c r="L49" s="28">
        <v>4.07</v>
      </c>
      <c r="M49" s="23">
        <v>4.04</v>
      </c>
      <c r="N49" s="24">
        <v>0</v>
      </c>
      <c r="O49" s="25">
        <v>3.97</v>
      </c>
      <c r="P49" s="23">
        <v>4</v>
      </c>
      <c r="Q49" s="29">
        <v>0</v>
      </c>
      <c r="R49" s="25">
        <v>3.34</v>
      </c>
      <c r="S49" s="23">
        <v>3.25</v>
      </c>
      <c r="T49" s="24">
        <v>0</v>
      </c>
      <c r="U49" s="25">
        <v>1.98</v>
      </c>
      <c r="V49" s="23">
        <v>2</v>
      </c>
      <c r="W49" s="24">
        <v>0</v>
      </c>
      <c r="X49" s="25">
        <v>1.65</v>
      </c>
      <c r="Y49" s="23">
        <v>1.68</v>
      </c>
      <c r="Z49" s="24">
        <v>0</v>
      </c>
      <c r="AA49" s="25">
        <v>0.46</v>
      </c>
      <c r="AB49" s="30">
        <v>0.46</v>
      </c>
      <c r="AC49" s="31">
        <v>0</v>
      </c>
      <c r="AD49" s="28">
        <v>0</v>
      </c>
      <c r="AE49" s="23">
        <v>0</v>
      </c>
      <c r="AF49" s="31">
        <v>0</v>
      </c>
    </row>
    <row r="50" spans="1:32" x14ac:dyDescent="0.2">
      <c r="A50" s="8">
        <v>41423</v>
      </c>
      <c r="B50" s="9">
        <v>41429</v>
      </c>
      <c r="C50" s="22">
        <v>4.43</v>
      </c>
      <c r="D50" s="23">
        <v>4.4000000000000004</v>
      </c>
      <c r="E50" s="24">
        <v>0</v>
      </c>
      <c r="F50" s="25">
        <v>4.29</v>
      </c>
      <c r="G50" s="23">
        <v>4.3099999999999996</v>
      </c>
      <c r="H50" s="24">
        <v>0</v>
      </c>
      <c r="I50" s="26">
        <v>4.13</v>
      </c>
      <c r="J50" s="23">
        <v>4.1500000000000004</v>
      </c>
      <c r="K50" s="27">
        <v>0</v>
      </c>
      <c r="L50" s="28">
        <v>4.08</v>
      </c>
      <c r="M50" s="23">
        <v>4.12</v>
      </c>
      <c r="N50" s="24">
        <v>0</v>
      </c>
      <c r="O50" s="25">
        <v>3.99</v>
      </c>
      <c r="P50" s="23">
        <v>3.96</v>
      </c>
      <c r="Q50" s="29">
        <v>0</v>
      </c>
      <c r="R50" s="25">
        <v>3.37</v>
      </c>
      <c r="S50" s="23">
        <v>3.28</v>
      </c>
      <c r="T50" s="24">
        <v>0</v>
      </c>
      <c r="U50" s="25">
        <v>1.99</v>
      </c>
      <c r="V50" s="23">
        <v>2</v>
      </c>
      <c r="W50" s="24">
        <v>0</v>
      </c>
      <c r="X50" s="25">
        <v>1.66</v>
      </c>
      <c r="Y50" s="23">
        <v>1.66</v>
      </c>
      <c r="Z50" s="24">
        <v>0</v>
      </c>
      <c r="AA50" s="25">
        <v>0.46</v>
      </c>
      <c r="AB50" s="30">
        <v>0.46</v>
      </c>
      <c r="AC50" s="31">
        <v>0</v>
      </c>
      <c r="AD50" s="28">
        <v>0</v>
      </c>
      <c r="AE50" s="23">
        <v>0</v>
      </c>
      <c r="AF50" s="31">
        <v>0</v>
      </c>
    </row>
    <row r="51" spans="1:32" x14ac:dyDescent="0.2">
      <c r="A51" s="8">
        <v>41416</v>
      </c>
      <c r="B51" s="9">
        <v>41422</v>
      </c>
      <c r="C51" s="22">
        <v>4.45</v>
      </c>
      <c r="D51" s="23">
        <v>4.4400000000000004</v>
      </c>
      <c r="E51" s="24">
        <v>0</v>
      </c>
      <c r="F51" s="25">
        <v>4.32</v>
      </c>
      <c r="G51" s="23">
        <v>4.32</v>
      </c>
      <c r="H51" s="24">
        <v>0</v>
      </c>
      <c r="I51" s="26">
        <v>4.18</v>
      </c>
      <c r="J51" s="23">
        <v>4.12</v>
      </c>
      <c r="K51" s="27">
        <v>0</v>
      </c>
      <c r="L51" s="28">
        <v>4.1100000000000003</v>
      </c>
      <c r="M51" s="23">
        <v>4.09</v>
      </c>
      <c r="N51" s="24">
        <v>0</v>
      </c>
      <c r="O51" s="25">
        <v>4.05</v>
      </c>
      <c r="P51" s="23">
        <v>3.96</v>
      </c>
      <c r="Q51" s="29">
        <v>0</v>
      </c>
      <c r="R51" s="25">
        <v>3.41</v>
      </c>
      <c r="S51" s="23">
        <v>3.3</v>
      </c>
      <c r="T51" s="24">
        <v>0</v>
      </c>
      <c r="U51" s="25">
        <v>2.0099999999999998</v>
      </c>
      <c r="V51" s="23">
        <v>1.95</v>
      </c>
      <c r="W51" s="24">
        <v>0</v>
      </c>
      <c r="X51" s="25">
        <v>1.69</v>
      </c>
      <c r="Y51" s="23">
        <v>1.61</v>
      </c>
      <c r="Z51" s="24">
        <v>0</v>
      </c>
      <c r="AA51" s="25">
        <v>0.46</v>
      </c>
      <c r="AB51" s="30">
        <v>0.46</v>
      </c>
      <c r="AC51" s="31">
        <v>0</v>
      </c>
      <c r="AD51" s="28">
        <v>0</v>
      </c>
      <c r="AE51" s="23">
        <v>0</v>
      </c>
      <c r="AF51" s="31">
        <v>0</v>
      </c>
    </row>
    <row r="52" spans="1:32" x14ac:dyDescent="0.2">
      <c r="A52" s="8">
        <v>41409</v>
      </c>
      <c r="B52" s="9">
        <v>41415</v>
      </c>
      <c r="C52" s="22">
        <v>4.5</v>
      </c>
      <c r="D52" s="23">
        <v>4.43</v>
      </c>
      <c r="E52" s="24">
        <v>0</v>
      </c>
      <c r="F52" s="25">
        <v>4.38</v>
      </c>
      <c r="G52" s="23">
        <v>4.28</v>
      </c>
      <c r="H52" s="24">
        <v>0</v>
      </c>
      <c r="I52" s="26">
        <v>4.24</v>
      </c>
      <c r="J52" s="23">
        <v>4.13</v>
      </c>
      <c r="K52" s="27">
        <v>0</v>
      </c>
      <c r="L52" s="28">
        <v>4.16</v>
      </c>
      <c r="M52" s="23">
        <v>4.09</v>
      </c>
      <c r="N52" s="24">
        <v>0</v>
      </c>
      <c r="O52" s="25">
        <v>4.12</v>
      </c>
      <c r="P52" s="23">
        <v>4</v>
      </c>
      <c r="Q52" s="29">
        <v>0</v>
      </c>
      <c r="R52" s="25">
        <v>3.47</v>
      </c>
      <c r="S52" s="23">
        <v>3.36</v>
      </c>
      <c r="T52" s="24">
        <v>0</v>
      </c>
      <c r="U52" s="25">
        <v>2.04</v>
      </c>
      <c r="V52" s="23">
        <v>1.99</v>
      </c>
      <c r="W52" s="24">
        <v>0</v>
      </c>
      <c r="X52" s="25">
        <v>1.71</v>
      </c>
      <c r="Y52" s="23">
        <v>1.65</v>
      </c>
      <c r="Z52" s="24">
        <v>0</v>
      </c>
      <c r="AA52" s="25">
        <v>0.46</v>
      </c>
      <c r="AB52" s="30">
        <v>0.46</v>
      </c>
      <c r="AC52" s="31">
        <v>0</v>
      </c>
      <c r="AD52" s="28">
        <v>0</v>
      </c>
      <c r="AE52" s="23">
        <v>0</v>
      </c>
      <c r="AF52" s="31">
        <v>0</v>
      </c>
    </row>
    <row r="53" spans="1:32" x14ac:dyDescent="0.2">
      <c r="A53" s="8">
        <v>41402</v>
      </c>
      <c r="B53" s="9">
        <v>41408</v>
      </c>
      <c r="C53" s="22">
        <v>4.6100000000000003</v>
      </c>
      <c r="D53" s="23">
        <v>4.34</v>
      </c>
      <c r="E53" s="24">
        <v>0</v>
      </c>
      <c r="F53" s="25">
        <v>4.5</v>
      </c>
      <c r="G53" s="23">
        <v>4.18</v>
      </c>
      <c r="H53" s="24">
        <v>0</v>
      </c>
      <c r="I53" s="26">
        <v>4.37</v>
      </c>
      <c r="J53" s="23">
        <v>4.01</v>
      </c>
      <c r="K53" s="27">
        <v>0</v>
      </c>
      <c r="L53" s="28">
        <v>4.28</v>
      </c>
      <c r="M53" s="23">
        <v>3.97</v>
      </c>
      <c r="N53" s="24">
        <v>0</v>
      </c>
      <c r="O53" s="25">
        <v>4.22</v>
      </c>
      <c r="P53" s="23">
        <v>3.96</v>
      </c>
      <c r="Q53" s="29">
        <v>0</v>
      </c>
      <c r="R53" s="25">
        <v>3.52</v>
      </c>
      <c r="S53" s="23">
        <v>3.4</v>
      </c>
      <c r="T53" s="24">
        <v>0</v>
      </c>
      <c r="U53" s="25">
        <v>2.09</v>
      </c>
      <c r="V53" s="23">
        <v>1.98</v>
      </c>
      <c r="W53" s="24">
        <v>0</v>
      </c>
      <c r="X53" s="25">
        <v>1.75</v>
      </c>
      <c r="Y53" s="23">
        <v>1.65</v>
      </c>
      <c r="Z53" s="24">
        <v>0</v>
      </c>
      <c r="AA53" s="25">
        <v>0.46</v>
      </c>
      <c r="AB53" s="30">
        <v>0.46</v>
      </c>
      <c r="AC53" s="31">
        <v>0</v>
      </c>
      <c r="AD53" s="28">
        <v>0</v>
      </c>
      <c r="AE53" s="23">
        <v>0</v>
      </c>
      <c r="AF53" s="31">
        <v>0</v>
      </c>
    </row>
    <row r="54" spans="1:32" x14ac:dyDescent="0.2">
      <c r="A54" s="8">
        <v>41395</v>
      </c>
      <c r="B54" s="9">
        <v>41401</v>
      </c>
      <c r="C54" s="22">
        <v>4.7</v>
      </c>
      <c r="D54" s="23">
        <v>4.47</v>
      </c>
      <c r="E54" s="24">
        <v>0</v>
      </c>
      <c r="F54" s="25">
        <v>4.59</v>
      </c>
      <c r="G54" s="23">
        <v>4.3499999999999996</v>
      </c>
      <c r="H54" s="24">
        <v>0</v>
      </c>
      <c r="I54" s="26">
        <v>4.45</v>
      </c>
      <c r="J54" s="23">
        <v>4.2</v>
      </c>
      <c r="K54" s="27">
        <v>0</v>
      </c>
      <c r="L54" s="28">
        <v>4.3600000000000003</v>
      </c>
      <c r="M54" s="23">
        <v>4.13</v>
      </c>
      <c r="N54" s="24">
        <v>0</v>
      </c>
      <c r="O54" s="25">
        <v>4.3</v>
      </c>
      <c r="P54" s="23">
        <v>4</v>
      </c>
      <c r="Q54" s="29">
        <v>0</v>
      </c>
      <c r="R54" s="25">
        <v>3.56</v>
      </c>
      <c r="S54" s="23">
        <v>3.4</v>
      </c>
      <c r="T54" s="24">
        <v>0</v>
      </c>
      <c r="U54" s="25">
        <v>2.12</v>
      </c>
      <c r="V54" s="23">
        <v>2.0099999999999998</v>
      </c>
      <c r="W54" s="24">
        <v>0</v>
      </c>
      <c r="X54" s="25">
        <v>1.77</v>
      </c>
      <c r="Y54" s="23">
        <v>1.7</v>
      </c>
      <c r="Z54" s="24">
        <v>0</v>
      </c>
      <c r="AA54" s="25">
        <v>0.46</v>
      </c>
      <c r="AB54" s="30">
        <v>0.46</v>
      </c>
      <c r="AC54" s="31">
        <v>0</v>
      </c>
      <c r="AD54" s="28">
        <v>0</v>
      </c>
      <c r="AE54" s="23">
        <v>0</v>
      </c>
      <c r="AF54" s="31">
        <v>0</v>
      </c>
    </row>
    <row r="55" spans="1:32" x14ac:dyDescent="0.2">
      <c r="A55" s="8">
        <v>41388</v>
      </c>
      <c r="B55" s="9">
        <v>41394</v>
      </c>
      <c r="C55" s="22">
        <v>4.8</v>
      </c>
      <c r="D55" s="23">
        <v>4.5199999999999996</v>
      </c>
      <c r="E55" s="24">
        <v>0</v>
      </c>
      <c r="F55" s="25">
        <v>4.68</v>
      </c>
      <c r="G55" s="23">
        <v>4.43</v>
      </c>
      <c r="H55" s="24">
        <v>0</v>
      </c>
      <c r="I55" s="26">
        <v>4.53</v>
      </c>
      <c r="J55" s="23">
        <v>4.3099999999999996</v>
      </c>
      <c r="K55" s="27">
        <v>0</v>
      </c>
      <c r="L55" s="28">
        <v>4.45</v>
      </c>
      <c r="M55" s="23">
        <v>4.2</v>
      </c>
      <c r="N55" s="24">
        <v>0</v>
      </c>
      <c r="O55" s="25">
        <v>4.3600000000000003</v>
      </c>
      <c r="P55" s="23">
        <v>4.18</v>
      </c>
      <c r="Q55" s="29">
        <v>0</v>
      </c>
      <c r="R55" s="25">
        <v>3.6</v>
      </c>
      <c r="S55" s="23">
        <v>3.42</v>
      </c>
      <c r="T55" s="24">
        <v>0</v>
      </c>
      <c r="U55" s="25">
        <v>2.16</v>
      </c>
      <c r="V55" s="23">
        <v>2.0299999999999998</v>
      </c>
      <c r="W55" s="24">
        <v>0</v>
      </c>
      <c r="X55" s="25">
        <v>1.8</v>
      </c>
      <c r="Y55" s="23">
        <v>1.72</v>
      </c>
      <c r="Z55" s="24">
        <v>0</v>
      </c>
      <c r="AA55" s="25">
        <v>0.46</v>
      </c>
      <c r="AB55" s="30">
        <v>0.46</v>
      </c>
      <c r="AC55" s="31">
        <v>0</v>
      </c>
      <c r="AD55" s="28">
        <v>0</v>
      </c>
      <c r="AE55" s="23">
        <v>0</v>
      </c>
      <c r="AF55" s="31">
        <v>0</v>
      </c>
    </row>
    <row r="56" spans="1:32" x14ac:dyDescent="0.2">
      <c r="A56" s="8">
        <v>41381</v>
      </c>
      <c r="B56" s="9">
        <v>41387</v>
      </c>
      <c r="C56" s="22">
        <v>4.91</v>
      </c>
      <c r="D56" s="23">
        <v>4.58</v>
      </c>
      <c r="E56" s="24">
        <v>0</v>
      </c>
      <c r="F56" s="25">
        <v>4.78</v>
      </c>
      <c r="G56" s="23">
        <v>4.47</v>
      </c>
      <c r="H56" s="24">
        <v>0</v>
      </c>
      <c r="I56" s="26">
        <v>4.5999999999999996</v>
      </c>
      <c r="J56" s="23">
        <v>4.3499999999999996</v>
      </c>
      <c r="K56" s="27">
        <v>0</v>
      </c>
      <c r="L56" s="28">
        <v>4.53</v>
      </c>
      <c r="M56" s="23">
        <v>4.26</v>
      </c>
      <c r="N56" s="24">
        <v>0</v>
      </c>
      <c r="O56" s="25">
        <v>4.4000000000000004</v>
      </c>
      <c r="P56" s="23">
        <v>4.28</v>
      </c>
      <c r="Q56" s="29">
        <v>0</v>
      </c>
      <c r="R56" s="25">
        <v>3.6</v>
      </c>
      <c r="S56" s="23">
        <v>3.63</v>
      </c>
      <c r="T56" s="24">
        <v>0</v>
      </c>
      <c r="U56" s="25">
        <v>2.1800000000000002</v>
      </c>
      <c r="V56" s="23">
        <v>2.11</v>
      </c>
      <c r="W56" s="24">
        <v>0</v>
      </c>
      <c r="X56" s="25">
        <v>1.81</v>
      </c>
      <c r="Y56" s="23">
        <v>1.76</v>
      </c>
      <c r="Z56" s="24">
        <v>0</v>
      </c>
      <c r="AA56" s="25">
        <v>0.45</v>
      </c>
      <c r="AB56" s="30">
        <v>0.46</v>
      </c>
      <c r="AC56" s="31">
        <v>0</v>
      </c>
      <c r="AD56" s="28">
        <v>0</v>
      </c>
      <c r="AE56" s="23">
        <v>0</v>
      </c>
      <c r="AF56" s="31">
        <v>0</v>
      </c>
    </row>
    <row r="57" spans="1:32" x14ac:dyDescent="0.2">
      <c r="A57" s="8">
        <v>41374</v>
      </c>
      <c r="B57" s="9">
        <v>41380</v>
      </c>
      <c r="C57" s="22">
        <v>4.9800000000000004</v>
      </c>
      <c r="D57" s="23">
        <v>4.82</v>
      </c>
      <c r="E57" s="24">
        <v>0</v>
      </c>
      <c r="F57" s="25">
        <v>4.83</v>
      </c>
      <c r="G57" s="23">
        <v>4.6900000000000004</v>
      </c>
      <c r="H57" s="24">
        <v>0</v>
      </c>
      <c r="I57" s="26">
        <v>4.63</v>
      </c>
      <c r="J57" s="23">
        <v>4.55</v>
      </c>
      <c r="K57" s="27">
        <v>0</v>
      </c>
      <c r="L57" s="28">
        <v>4.5599999999999996</v>
      </c>
      <c r="M57" s="23">
        <v>4.47</v>
      </c>
      <c r="N57" s="24">
        <v>0</v>
      </c>
      <c r="O57" s="25">
        <v>4.43</v>
      </c>
      <c r="P57" s="23">
        <v>4.3600000000000003</v>
      </c>
      <c r="Q57" s="29">
        <v>0</v>
      </c>
      <c r="R57" s="25">
        <v>3.59</v>
      </c>
      <c r="S57" s="23">
        <v>3.59</v>
      </c>
      <c r="T57" s="24">
        <v>0</v>
      </c>
      <c r="U57" s="25">
        <v>2.17</v>
      </c>
      <c r="V57" s="23">
        <v>2.17</v>
      </c>
      <c r="W57" s="24">
        <v>0</v>
      </c>
      <c r="X57" s="25">
        <v>1.82</v>
      </c>
      <c r="Y57" s="23">
        <v>1.79</v>
      </c>
      <c r="Z57" s="24">
        <v>0</v>
      </c>
      <c r="AA57" s="25">
        <v>0.44</v>
      </c>
      <c r="AB57" s="30">
        <v>0.46</v>
      </c>
      <c r="AC57" s="31">
        <v>0</v>
      </c>
      <c r="AD57" s="28">
        <v>0</v>
      </c>
      <c r="AE57" s="23">
        <v>0</v>
      </c>
      <c r="AF57" s="31">
        <v>0</v>
      </c>
    </row>
    <row r="58" spans="1:32" x14ac:dyDescent="0.2">
      <c r="A58" s="8">
        <v>41367</v>
      </c>
      <c r="B58" s="9">
        <v>41373</v>
      </c>
      <c r="C58" s="22">
        <v>5.05</v>
      </c>
      <c r="D58" s="23">
        <v>4.82</v>
      </c>
      <c r="E58" s="24">
        <v>0</v>
      </c>
      <c r="F58" s="25">
        <v>4.8899999999999997</v>
      </c>
      <c r="G58" s="23">
        <v>4.6900000000000004</v>
      </c>
      <c r="H58" s="24">
        <v>0</v>
      </c>
      <c r="I58" s="26">
        <v>4.6500000000000004</v>
      </c>
      <c r="J58" s="23">
        <v>4.55</v>
      </c>
      <c r="K58" s="27">
        <v>0</v>
      </c>
      <c r="L58" s="28">
        <v>4.58</v>
      </c>
      <c r="M58" s="23">
        <v>4.47</v>
      </c>
      <c r="N58" s="24">
        <v>0</v>
      </c>
      <c r="O58" s="25">
        <v>4.46</v>
      </c>
      <c r="P58" s="23">
        <v>4.3600000000000003</v>
      </c>
      <c r="Q58" s="29">
        <v>0</v>
      </c>
      <c r="R58" s="25">
        <v>3.57</v>
      </c>
      <c r="S58" s="23">
        <v>3.59</v>
      </c>
      <c r="T58" s="24">
        <v>0</v>
      </c>
      <c r="U58" s="25">
        <v>2.16</v>
      </c>
      <c r="V58" s="23">
        <v>2.17</v>
      </c>
      <c r="W58" s="24">
        <v>0</v>
      </c>
      <c r="X58" s="25">
        <v>1.82</v>
      </c>
      <c r="Y58" s="23">
        <v>1.79</v>
      </c>
      <c r="Z58" s="24">
        <v>0</v>
      </c>
      <c r="AA58" s="25">
        <v>0.44</v>
      </c>
      <c r="AB58" s="30">
        <v>0.46</v>
      </c>
      <c r="AC58" s="31">
        <v>0</v>
      </c>
      <c r="AD58" s="28">
        <v>0</v>
      </c>
      <c r="AE58" s="23">
        <v>0</v>
      </c>
      <c r="AF58" s="31">
        <v>0</v>
      </c>
    </row>
    <row r="59" spans="1:32" x14ac:dyDescent="0.2">
      <c r="A59" s="8">
        <v>41360</v>
      </c>
      <c r="B59" s="9">
        <v>41366</v>
      </c>
      <c r="C59" s="22">
        <v>5.0999999999999996</v>
      </c>
      <c r="D59" s="23">
        <v>4.9400000000000004</v>
      </c>
      <c r="E59" s="24">
        <v>0</v>
      </c>
      <c r="F59" s="25">
        <v>4.93</v>
      </c>
      <c r="G59" s="23">
        <v>4.8099999999999996</v>
      </c>
      <c r="H59" s="24">
        <v>0</v>
      </c>
      <c r="I59" s="26">
        <v>4.66</v>
      </c>
      <c r="J59" s="23">
        <v>4.62</v>
      </c>
      <c r="K59" s="27">
        <v>0</v>
      </c>
      <c r="L59" s="28">
        <v>4.59</v>
      </c>
      <c r="M59" s="23">
        <v>4.5599999999999996</v>
      </c>
      <c r="N59" s="24">
        <v>0</v>
      </c>
      <c r="O59" s="25">
        <v>4.4800000000000004</v>
      </c>
      <c r="P59" s="23">
        <v>4.42</v>
      </c>
      <c r="Q59" s="29">
        <v>0</v>
      </c>
      <c r="R59" s="25">
        <v>3.55</v>
      </c>
      <c r="S59" s="23">
        <v>3.61</v>
      </c>
      <c r="T59" s="24">
        <v>0</v>
      </c>
      <c r="U59" s="25">
        <v>2.14</v>
      </c>
      <c r="V59" s="23">
        <v>2.1800000000000002</v>
      </c>
      <c r="W59" s="24">
        <v>0</v>
      </c>
      <c r="X59" s="25">
        <v>1.81</v>
      </c>
      <c r="Y59" s="23">
        <v>1.83</v>
      </c>
      <c r="Z59" s="24">
        <v>0</v>
      </c>
      <c r="AA59" s="25">
        <v>0.43</v>
      </c>
      <c r="AB59" s="30">
        <v>0.46</v>
      </c>
      <c r="AC59" s="31">
        <v>0</v>
      </c>
      <c r="AD59" s="28">
        <v>0</v>
      </c>
      <c r="AE59" s="23">
        <v>0</v>
      </c>
      <c r="AF59" s="31">
        <v>0</v>
      </c>
    </row>
    <row r="60" spans="1:32" x14ac:dyDescent="0.2">
      <c r="A60" s="8">
        <v>41353</v>
      </c>
      <c r="B60" s="9">
        <v>41359</v>
      </c>
      <c r="C60" s="22">
        <v>5.16</v>
      </c>
      <c r="D60" s="23">
        <v>5.01</v>
      </c>
      <c r="E60" s="24">
        <v>0</v>
      </c>
      <c r="F60" s="25">
        <v>4.97</v>
      </c>
      <c r="G60" s="23">
        <v>4.8600000000000003</v>
      </c>
      <c r="H60" s="24">
        <v>0</v>
      </c>
      <c r="I60" s="26">
        <v>4.67</v>
      </c>
      <c r="J60" s="23">
        <v>4.6399999999999997</v>
      </c>
      <c r="K60" s="27">
        <v>0</v>
      </c>
      <c r="L60" s="28">
        <v>4.5999999999999996</v>
      </c>
      <c r="M60" s="23">
        <v>4.59</v>
      </c>
      <c r="N60" s="24">
        <v>0</v>
      </c>
      <c r="O60" s="25">
        <v>4.49</v>
      </c>
      <c r="P60" s="23">
        <v>4.4400000000000004</v>
      </c>
      <c r="Q60" s="29">
        <v>0</v>
      </c>
      <c r="R60" s="25">
        <v>3.54</v>
      </c>
      <c r="S60" s="23">
        <v>3.6</v>
      </c>
      <c r="T60" s="24">
        <v>0</v>
      </c>
      <c r="U60" s="25">
        <v>2.13</v>
      </c>
      <c r="V60" s="23">
        <v>2.2000000000000002</v>
      </c>
      <c r="W60" s="24">
        <v>0</v>
      </c>
      <c r="X60" s="25">
        <v>1.8</v>
      </c>
      <c r="Y60" s="23">
        <v>1.84</v>
      </c>
      <c r="Z60" s="24">
        <v>0</v>
      </c>
      <c r="AA60" s="25">
        <v>0.45</v>
      </c>
      <c r="AB60" s="30">
        <v>0.43</v>
      </c>
      <c r="AC60" s="31">
        <v>0</v>
      </c>
      <c r="AD60" s="28">
        <v>0</v>
      </c>
      <c r="AE60" s="23">
        <v>0</v>
      </c>
      <c r="AF60" s="31">
        <v>0</v>
      </c>
    </row>
    <row r="61" spans="1:32" x14ac:dyDescent="0.2">
      <c r="A61" s="8">
        <v>41346</v>
      </c>
      <c r="B61" s="9">
        <v>41352</v>
      </c>
      <c r="C61" s="22">
        <v>5.2</v>
      </c>
      <c r="D61" s="23">
        <v>5.12</v>
      </c>
      <c r="E61" s="24">
        <v>0</v>
      </c>
      <c r="F61" s="25">
        <v>4.99</v>
      </c>
      <c r="G61" s="23">
        <v>4.96</v>
      </c>
      <c r="H61" s="24">
        <v>0</v>
      </c>
      <c r="I61" s="26">
        <v>4.68</v>
      </c>
      <c r="J61" s="23">
        <v>4.71</v>
      </c>
      <c r="K61" s="27">
        <v>0</v>
      </c>
      <c r="L61" s="28">
        <v>4.5999999999999996</v>
      </c>
      <c r="M61" s="23">
        <v>4.62</v>
      </c>
      <c r="N61" s="24">
        <v>0</v>
      </c>
      <c r="O61" s="25">
        <v>4.5</v>
      </c>
      <c r="P61" s="23">
        <v>4.4800000000000004</v>
      </c>
      <c r="Q61" s="29">
        <v>0</v>
      </c>
      <c r="R61" s="25">
        <v>3.53</v>
      </c>
      <c r="S61" s="23">
        <v>3.57</v>
      </c>
      <c r="T61" s="24">
        <v>0</v>
      </c>
      <c r="U61" s="25">
        <v>2.13</v>
      </c>
      <c r="V61" s="23">
        <v>2.16</v>
      </c>
      <c r="W61" s="24">
        <v>0</v>
      </c>
      <c r="X61" s="25">
        <v>1.79</v>
      </c>
      <c r="Y61" s="23">
        <v>1.84</v>
      </c>
      <c r="Z61" s="24">
        <v>0</v>
      </c>
      <c r="AA61" s="25">
        <v>0.46</v>
      </c>
      <c r="AB61" s="30">
        <v>0.43</v>
      </c>
      <c r="AC61" s="31">
        <v>0</v>
      </c>
      <c r="AD61" s="28">
        <v>0</v>
      </c>
      <c r="AE61" s="23">
        <v>0</v>
      </c>
      <c r="AF61" s="31">
        <v>0</v>
      </c>
    </row>
    <row r="62" spans="1:32" x14ac:dyDescent="0.2">
      <c r="A62" s="8">
        <v>41339</v>
      </c>
      <c r="B62" s="9">
        <v>41345</v>
      </c>
      <c r="C62" s="22">
        <v>5.26</v>
      </c>
      <c r="D62" s="23">
        <v>5.0999999999999996</v>
      </c>
      <c r="E62" s="24">
        <v>0</v>
      </c>
      <c r="F62" s="25">
        <v>5.04</v>
      </c>
      <c r="G62" s="23">
        <v>4.88</v>
      </c>
      <c r="H62" s="24">
        <v>0</v>
      </c>
      <c r="I62" s="26">
        <v>4.7300000000000004</v>
      </c>
      <c r="J62" s="23">
        <v>4.5999999999999996</v>
      </c>
      <c r="K62" s="27">
        <v>0</v>
      </c>
      <c r="L62" s="28">
        <v>4.6399999999999997</v>
      </c>
      <c r="M62" s="23">
        <v>4.53</v>
      </c>
      <c r="N62" s="24">
        <v>0</v>
      </c>
      <c r="O62" s="25">
        <v>4.51</v>
      </c>
      <c r="P62" s="23">
        <v>4.4800000000000004</v>
      </c>
      <c r="Q62" s="29">
        <v>0</v>
      </c>
      <c r="R62" s="25">
        <v>3.55</v>
      </c>
      <c r="S62" s="23">
        <v>3.51</v>
      </c>
      <c r="T62" s="24">
        <v>0</v>
      </c>
      <c r="U62" s="25">
        <v>2.14</v>
      </c>
      <c r="V62" s="23">
        <v>2.11</v>
      </c>
      <c r="W62" s="24">
        <v>0</v>
      </c>
      <c r="X62" s="25">
        <v>1.8</v>
      </c>
      <c r="Y62" s="23">
        <v>1.78</v>
      </c>
      <c r="Z62" s="24">
        <v>0</v>
      </c>
      <c r="AA62" s="25">
        <v>0.48</v>
      </c>
      <c r="AB62" s="30">
        <v>0.43</v>
      </c>
      <c r="AC62" s="31">
        <v>0</v>
      </c>
      <c r="AD62" s="28">
        <v>0</v>
      </c>
      <c r="AE62" s="23">
        <v>0</v>
      </c>
      <c r="AF62" s="31">
        <v>0</v>
      </c>
    </row>
    <row r="63" spans="1:32" x14ac:dyDescent="0.2">
      <c r="A63" s="8">
        <v>41332</v>
      </c>
      <c r="B63" s="9">
        <v>41338</v>
      </c>
      <c r="C63" s="22">
        <v>5.29</v>
      </c>
      <c r="D63" s="23">
        <v>5.13</v>
      </c>
      <c r="E63" s="24">
        <v>0</v>
      </c>
      <c r="F63" s="25">
        <v>5.05</v>
      </c>
      <c r="G63" s="23">
        <v>4.99</v>
      </c>
      <c r="H63" s="24">
        <v>0</v>
      </c>
      <c r="I63" s="26">
        <v>4.7300000000000004</v>
      </c>
      <c r="J63" s="23">
        <v>4.68</v>
      </c>
      <c r="K63" s="27">
        <v>0</v>
      </c>
      <c r="L63" s="28">
        <v>4.6399999999999997</v>
      </c>
      <c r="M63" s="23">
        <v>4.6100000000000003</v>
      </c>
      <c r="N63" s="24">
        <v>0</v>
      </c>
      <c r="O63" s="25">
        <v>4.51</v>
      </c>
      <c r="P63" s="23">
        <v>4.51</v>
      </c>
      <c r="Q63" s="29">
        <v>0</v>
      </c>
      <c r="R63" s="25">
        <v>3.56</v>
      </c>
      <c r="S63" s="23">
        <v>3.52</v>
      </c>
      <c r="T63" s="24">
        <v>0</v>
      </c>
      <c r="U63" s="25">
        <v>2.14</v>
      </c>
      <c r="V63" s="23">
        <v>2.11</v>
      </c>
      <c r="W63" s="24">
        <v>0</v>
      </c>
      <c r="X63" s="25">
        <v>1.81</v>
      </c>
      <c r="Y63" s="23">
        <v>1.77</v>
      </c>
      <c r="Z63" s="24">
        <v>0</v>
      </c>
      <c r="AA63" s="25">
        <v>0.49</v>
      </c>
      <c r="AB63" s="30">
        <v>0.43</v>
      </c>
      <c r="AC63" s="31">
        <v>0</v>
      </c>
      <c r="AD63" s="28">
        <v>0</v>
      </c>
      <c r="AE63" s="23">
        <v>0</v>
      </c>
      <c r="AF63" s="31">
        <v>0</v>
      </c>
    </row>
    <row r="64" spans="1:32" x14ac:dyDescent="0.2">
      <c r="A64" s="8">
        <v>41325</v>
      </c>
      <c r="B64" s="9">
        <v>41331</v>
      </c>
      <c r="C64" s="22">
        <v>5.29</v>
      </c>
      <c r="D64" s="23">
        <v>5.25</v>
      </c>
      <c r="E64" s="24">
        <v>0</v>
      </c>
      <c r="F64" s="25">
        <v>5.0599999999999996</v>
      </c>
      <c r="G64" s="23">
        <v>5.0199999999999996</v>
      </c>
      <c r="H64" s="24">
        <v>0</v>
      </c>
      <c r="I64" s="26">
        <v>4.76</v>
      </c>
      <c r="J64" s="23">
        <v>4.6900000000000004</v>
      </c>
      <c r="K64" s="27">
        <v>0</v>
      </c>
      <c r="L64" s="28">
        <v>4.6500000000000004</v>
      </c>
      <c r="M64" s="23">
        <v>4.62</v>
      </c>
      <c r="N64" s="24">
        <v>0</v>
      </c>
      <c r="O64" s="25">
        <v>4.54</v>
      </c>
      <c r="P64" s="23">
        <v>4.4800000000000004</v>
      </c>
      <c r="Q64" s="29">
        <v>0</v>
      </c>
      <c r="R64" s="25">
        <v>3.57</v>
      </c>
      <c r="S64" s="23">
        <v>3.55</v>
      </c>
      <c r="T64" s="24">
        <v>0</v>
      </c>
      <c r="U64" s="25">
        <v>2.15</v>
      </c>
      <c r="V64" s="23">
        <v>2.13</v>
      </c>
      <c r="W64" s="24">
        <v>0</v>
      </c>
      <c r="X64" s="25">
        <v>1.81</v>
      </c>
      <c r="Y64" s="23">
        <v>1.81</v>
      </c>
      <c r="Z64" s="24">
        <v>0</v>
      </c>
      <c r="AA64" s="25">
        <v>0.49</v>
      </c>
      <c r="AB64" s="30">
        <v>0.49</v>
      </c>
      <c r="AC64" s="31">
        <v>0</v>
      </c>
      <c r="AD64" s="28">
        <v>0</v>
      </c>
      <c r="AE64" s="23">
        <v>0</v>
      </c>
      <c r="AF64" s="31">
        <v>0</v>
      </c>
    </row>
    <row r="65" spans="1:32" x14ac:dyDescent="0.2">
      <c r="A65" s="8">
        <v>41318</v>
      </c>
      <c r="B65" s="9">
        <v>41324</v>
      </c>
      <c r="C65" s="22">
        <v>5.26</v>
      </c>
      <c r="D65" s="23">
        <v>5.28</v>
      </c>
      <c r="E65" s="24">
        <v>0</v>
      </c>
      <c r="F65" s="25">
        <v>5.07</v>
      </c>
      <c r="G65" s="23">
        <v>5.04</v>
      </c>
      <c r="H65" s="24">
        <v>0</v>
      </c>
      <c r="I65" s="26">
        <v>4.78</v>
      </c>
      <c r="J65" s="23">
        <v>4.71</v>
      </c>
      <c r="K65" s="27">
        <v>0</v>
      </c>
      <c r="L65" s="28">
        <v>4.67</v>
      </c>
      <c r="M65" s="23">
        <v>4.62</v>
      </c>
      <c r="N65" s="24">
        <v>0</v>
      </c>
      <c r="O65" s="25">
        <v>4.55</v>
      </c>
      <c r="P65" s="23">
        <v>4.51</v>
      </c>
      <c r="Q65" s="29">
        <v>0</v>
      </c>
      <c r="R65" s="25">
        <v>3.58</v>
      </c>
      <c r="S65" s="23">
        <v>3.53</v>
      </c>
      <c r="T65" s="24">
        <v>0</v>
      </c>
      <c r="U65" s="25">
        <v>2.16</v>
      </c>
      <c r="V65" s="23">
        <v>2.14</v>
      </c>
      <c r="W65" s="24">
        <v>0</v>
      </c>
      <c r="X65" s="25">
        <v>1.81</v>
      </c>
      <c r="Y65" s="23">
        <v>1.79</v>
      </c>
      <c r="Z65" s="24">
        <v>0</v>
      </c>
      <c r="AA65" s="25">
        <v>0.49</v>
      </c>
      <c r="AB65" s="30">
        <v>0.49</v>
      </c>
      <c r="AC65" s="31">
        <v>0</v>
      </c>
      <c r="AD65" s="28">
        <v>0</v>
      </c>
      <c r="AE65" s="23">
        <v>0</v>
      </c>
      <c r="AF65" s="31">
        <v>0</v>
      </c>
    </row>
    <row r="66" spans="1:32" x14ac:dyDescent="0.2">
      <c r="A66" s="8">
        <v>41311</v>
      </c>
      <c r="B66" s="9">
        <v>41317</v>
      </c>
      <c r="C66" s="22">
        <v>5.18</v>
      </c>
      <c r="D66" s="23">
        <v>5.43</v>
      </c>
      <c r="E66" s="24">
        <v>0</v>
      </c>
      <c r="F66" s="25">
        <v>5.0199999999999996</v>
      </c>
      <c r="G66" s="23">
        <v>5.16</v>
      </c>
      <c r="H66" s="24">
        <v>0</v>
      </c>
      <c r="I66" s="26">
        <v>4.74</v>
      </c>
      <c r="J66" s="23">
        <v>4.8600000000000003</v>
      </c>
      <c r="K66" s="27">
        <v>0</v>
      </c>
      <c r="L66" s="28">
        <v>4.63</v>
      </c>
      <c r="M66" s="23">
        <v>4.75</v>
      </c>
      <c r="N66" s="24">
        <v>0</v>
      </c>
      <c r="O66" s="25">
        <v>4.51</v>
      </c>
      <c r="P66" s="23">
        <v>4.5599999999999996</v>
      </c>
      <c r="Q66" s="29">
        <v>0</v>
      </c>
      <c r="R66" s="25">
        <v>3.58</v>
      </c>
      <c r="S66" s="23">
        <v>3.59</v>
      </c>
      <c r="T66" s="24">
        <v>0</v>
      </c>
      <c r="U66" s="25">
        <v>2.14</v>
      </c>
      <c r="V66" s="23">
        <v>2.19</v>
      </c>
      <c r="W66" s="24">
        <v>0</v>
      </c>
      <c r="X66" s="25">
        <v>1.79</v>
      </c>
      <c r="Y66" s="23">
        <v>1.83</v>
      </c>
      <c r="Z66" s="24">
        <v>0</v>
      </c>
      <c r="AA66" s="25">
        <v>0.49</v>
      </c>
      <c r="AB66" s="30">
        <v>0.49</v>
      </c>
      <c r="AC66" s="31">
        <v>0</v>
      </c>
      <c r="AD66" s="28">
        <v>0</v>
      </c>
      <c r="AE66" s="23">
        <v>0</v>
      </c>
      <c r="AF66" s="31">
        <v>0</v>
      </c>
    </row>
    <row r="67" spans="1:32" x14ac:dyDescent="0.2">
      <c r="A67" s="8">
        <v>41304</v>
      </c>
      <c r="B67" s="9">
        <v>41310</v>
      </c>
      <c r="C67" s="22">
        <v>5.14</v>
      </c>
      <c r="D67" s="23">
        <v>5.22</v>
      </c>
      <c r="E67" s="24">
        <v>0</v>
      </c>
      <c r="F67" s="25">
        <v>5.01</v>
      </c>
      <c r="G67" s="23">
        <v>4.9800000000000004</v>
      </c>
      <c r="H67" s="24">
        <v>0</v>
      </c>
      <c r="I67" s="26">
        <v>4.74</v>
      </c>
      <c r="J67" s="23">
        <v>4.68</v>
      </c>
      <c r="K67" s="27">
        <v>0</v>
      </c>
      <c r="L67" s="28">
        <v>4.62</v>
      </c>
      <c r="M67" s="23">
        <v>4.59</v>
      </c>
      <c r="N67" s="24">
        <v>0</v>
      </c>
      <c r="O67" s="25">
        <v>4.5</v>
      </c>
      <c r="P67" s="23">
        <v>4.4800000000000004</v>
      </c>
      <c r="Q67" s="29">
        <v>0</v>
      </c>
      <c r="R67" s="25">
        <v>3.57</v>
      </c>
      <c r="S67" s="23">
        <v>3.55</v>
      </c>
      <c r="T67" s="24">
        <v>0</v>
      </c>
      <c r="U67" s="25">
        <v>2.13</v>
      </c>
      <c r="V67" s="23">
        <v>2.13</v>
      </c>
      <c r="W67" s="24">
        <v>0</v>
      </c>
      <c r="X67" s="25">
        <v>1.77</v>
      </c>
      <c r="Y67" s="23">
        <v>1.8</v>
      </c>
      <c r="Z67" s="24">
        <v>0</v>
      </c>
      <c r="AA67" s="25">
        <v>0.49</v>
      </c>
      <c r="AB67" s="30">
        <v>0.49</v>
      </c>
      <c r="AC67" s="31">
        <v>0</v>
      </c>
      <c r="AD67" s="28">
        <v>0</v>
      </c>
      <c r="AE67" s="23">
        <v>0</v>
      </c>
      <c r="AF67" s="31">
        <v>0</v>
      </c>
    </row>
    <row r="68" spans="1:32" x14ac:dyDescent="0.2">
      <c r="A68" s="8">
        <v>41297</v>
      </c>
      <c r="B68" s="9">
        <v>41303</v>
      </c>
      <c r="C68" s="22">
        <v>5.09</v>
      </c>
      <c r="D68" s="23">
        <v>5.25</v>
      </c>
      <c r="E68" s="24">
        <v>0</v>
      </c>
      <c r="F68" s="25">
        <v>4.99</v>
      </c>
      <c r="G68" s="23">
        <v>5.0599999999999996</v>
      </c>
      <c r="H68" s="24">
        <v>0</v>
      </c>
      <c r="I68" s="26">
        <v>4.71</v>
      </c>
      <c r="J68" s="23">
        <v>4.7699999999999996</v>
      </c>
      <c r="K68" s="27">
        <v>0</v>
      </c>
      <c r="L68" s="28">
        <v>4.59</v>
      </c>
      <c r="M68" s="23">
        <v>4.6500000000000004</v>
      </c>
      <c r="N68" s="24">
        <v>0</v>
      </c>
      <c r="O68" s="25">
        <v>4.46</v>
      </c>
      <c r="P68" s="23">
        <v>4.58</v>
      </c>
      <c r="Q68" s="29">
        <v>0</v>
      </c>
      <c r="R68" s="25">
        <v>3.56</v>
      </c>
      <c r="S68" s="23">
        <v>3.6</v>
      </c>
      <c r="T68" s="24">
        <v>0</v>
      </c>
      <c r="U68" s="25">
        <v>2.12</v>
      </c>
      <c r="V68" s="23">
        <v>2.17</v>
      </c>
      <c r="W68" s="24">
        <v>0</v>
      </c>
      <c r="X68" s="25">
        <v>1.75</v>
      </c>
      <c r="Y68" s="23">
        <v>1.82</v>
      </c>
      <c r="Z68" s="24">
        <v>0</v>
      </c>
      <c r="AA68" s="25">
        <v>0.49</v>
      </c>
      <c r="AB68" s="30">
        <v>0.49</v>
      </c>
      <c r="AC68" s="31">
        <v>0</v>
      </c>
      <c r="AD68" s="28">
        <v>0</v>
      </c>
      <c r="AE68" s="23">
        <v>0</v>
      </c>
      <c r="AF68" s="31">
        <v>0</v>
      </c>
    </row>
    <row r="69" spans="1:32" x14ac:dyDescent="0.2">
      <c r="A69" s="8">
        <v>41290</v>
      </c>
      <c r="B69" s="9">
        <v>41296</v>
      </c>
      <c r="C69" s="22">
        <v>5.05</v>
      </c>
      <c r="D69" s="23">
        <v>5.24</v>
      </c>
      <c r="E69" s="24">
        <v>0</v>
      </c>
      <c r="F69" s="25">
        <v>4.9400000000000004</v>
      </c>
      <c r="G69" s="23">
        <v>5.14</v>
      </c>
      <c r="H69" s="24">
        <v>0</v>
      </c>
      <c r="I69" s="26">
        <v>4.66</v>
      </c>
      <c r="J69" s="23">
        <v>4.88</v>
      </c>
      <c r="K69" s="27">
        <v>0</v>
      </c>
      <c r="L69" s="28">
        <v>4.55</v>
      </c>
      <c r="M69" s="23">
        <v>4.74</v>
      </c>
      <c r="N69" s="24">
        <v>0</v>
      </c>
      <c r="O69" s="25">
        <v>4.41</v>
      </c>
      <c r="P69" s="23">
        <v>4.6100000000000003</v>
      </c>
      <c r="Q69" s="29">
        <v>0</v>
      </c>
      <c r="R69" s="25">
        <v>3.54</v>
      </c>
      <c r="S69" s="23">
        <v>3.62</v>
      </c>
      <c r="T69" s="24">
        <v>0</v>
      </c>
      <c r="U69" s="25">
        <v>2.1</v>
      </c>
      <c r="V69" s="23">
        <v>2.17</v>
      </c>
      <c r="W69" s="24">
        <v>0</v>
      </c>
      <c r="X69" s="25">
        <v>1.73</v>
      </c>
      <c r="Y69" s="23">
        <v>1.83</v>
      </c>
      <c r="Z69" s="24">
        <v>0</v>
      </c>
      <c r="AA69" s="25">
        <v>0.49</v>
      </c>
      <c r="AB69" s="30">
        <v>0.49</v>
      </c>
      <c r="AC69" s="31">
        <v>0</v>
      </c>
      <c r="AD69" s="28">
        <v>0</v>
      </c>
      <c r="AE69" s="23">
        <v>0</v>
      </c>
      <c r="AF69" s="31">
        <v>0</v>
      </c>
    </row>
    <row r="70" spans="1:32" x14ac:dyDescent="0.2">
      <c r="A70" s="8">
        <v>41283</v>
      </c>
      <c r="B70" s="9">
        <v>41289</v>
      </c>
      <c r="C70" s="22">
        <v>5.05</v>
      </c>
      <c r="D70" s="23">
        <v>5.05</v>
      </c>
      <c r="E70" s="24">
        <v>0</v>
      </c>
      <c r="F70" s="25">
        <v>4.93</v>
      </c>
      <c r="G70" s="23">
        <v>4.9400000000000004</v>
      </c>
      <c r="H70" s="24">
        <v>0</v>
      </c>
      <c r="I70" s="26">
        <v>4.66</v>
      </c>
      <c r="J70" s="23">
        <v>4.66</v>
      </c>
      <c r="K70" s="27">
        <v>0</v>
      </c>
      <c r="L70" s="28">
        <v>4.54</v>
      </c>
      <c r="M70" s="23">
        <v>4.55</v>
      </c>
      <c r="N70" s="24">
        <v>0</v>
      </c>
      <c r="O70" s="25">
        <v>4.4000000000000004</v>
      </c>
      <c r="P70" s="23">
        <v>4.41</v>
      </c>
      <c r="Q70" s="29">
        <v>0</v>
      </c>
      <c r="R70" s="25">
        <v>3.53</v>
      </c>
      <c r="S70" s="23">
        <v>3.54</v>
      </c>
      <c r="T70" s="24">
        <v>0</v>
      </c>
      <c r="U70" s="25">
        <v>2.1</v>
      </c>
      <c r="V70" s="23">
        <v>2.1</v>
      </c>
      <c r="W70" s="24">
        <v>0</v>
      </c>
      <c r="X70" s="25">
        <v>1.73</v>
      </c>
      <c r="Y70" s="23">
        <v>1.73</v>
      </c>
      <c r="Z70" s="24">
        <v>0</v>
      </c>
      <c r="AA70" s="25">
        <v>0.49</v>
      </c>
      <c r="AB70" s="30">
        <v>0.49</v>
      </c>
      <c r="AC70" s="31">
        <v>0</v>
      </c>
      <c r="AD70" s="28">
        <v>4.83</v>
      </c>
      <c r="AE70" s="23">
        <v>4.8099999999999996</v>
      </c>
      <c r="AF70" s="31">
        <v>0</v>
      </c>
    </row>
    <row r="71" spans="1:32" x14ac:dyDescent="0.2">
      <c r="AB71" s="21"/>
    </row>
    <row r="72" spans="1:32" x14ac:dyDescent="0.2">
      <c r="B72" s="10"/>
      <c r="C72" s="17"/>
      <c r="D72" s="11"/>
      <c r="E72" s="10"/>
      <c r="F72" s="10"/>
      <c r="G72" s="11"/>
    </row>
    <row r="73" spans="1:32" x14ac:dyDescent="0.2">
      <c r="D73" s="11"/>
      <c r="E73" s="10"/>
      <c r="F73" s="10"/>
      <c r="G73" s="11"/>
      <c r="R73"/>
    </row>
    <row r="74" spans="1:32" x14ac:dyDescent="0.2">
      <c r="C74" t="s">
        <v>21</v>
      </c>
      <c r="R74" t="s">
        <v>21</v>
      </c>
    </row>
    <row r="75" spans="1:32" x14ac:dyDescent="0.2">
      <c r="C75" t="s">
        <v>23</v>
      </c>
      <c r="R75" t="s">
        <v>23</v>
      </c>
      <c r="T75"/>
      <c r="U75"/>
      <c r="Z75" s="2"/>
      <c r="AA75" s="2"/>
      <c r="AB75" s="1"/>
      <c r="AC75" s="2"/>
      <c r="AD75" s="2"/>
      <c r="AF75" s="2"/>
    </row>
    <row r="76" spans="1:32" x14ac:dyDescent="0.2">
      <c r="C76"/>
      <c r="R76"/>
    </row>
    <row r="77" spans="1:32" x14ac:dyDescent="0.2">
      <c r="C77" t="s">
        <v>22</v>
      </c>
      <c r="R77" t="s">
        <v>22</v>
      </c>
    </row>
  </sheetData>
  <mergeCells count="25">
    <mergeCell ref="A1:B1"/>
    <mergeCell ref="C1:Q3"/>
    <mergeCell ref="R1:AF3"/>
    <mergeCell ref="C4:E4"/>
    <mergeCell ref="F4:H4"/>
    <mergeCell ref="I4:K4"/>
    <mergeCell ref="R4:T4"/>
    <mergeCell ref="U4:W4"/>
    <mergeCell ref="O4:Q4"/>
    <mergeCell ref="L32:Q32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70"/>
  <sheetViews>
    <sheetView topLeftCell="E1" workbookViewId="0">
      <selection activeCell="AF49" sqref="AF4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26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f>A8+7</f>
        <v>41283</v>
      </c>
      <c r="B7" s="9">
        <f t="shared" ref="B7:B63" si="0">A7+6</f>
        <v>41289</v>
      </c>
      <c r="C7" s="22">
        <v>5.01</v>
      </c>
      <c r="D7" s="23">
        <v>5.05</v>
      </c>
      <c r="E7" s="24">
        <f>IF(MIN(C7,D7)&lt;C$5,C$5-MIN(C7,D7),0)</f>
        <v>0</v>
      </c>
      <c r="F7" s="25">
        <v>4.8600000000000003</v>
      </c>
      <c r="G7" s="23">
        <v>4.9400000000000004</v>
      </c>
      <c r="H7" s="24">
        <f>IF(MIN(F7,G7)&lt;F$5,F$5-MIN(F7,G7),0)</f>
        <v>0</v>
      </c>
      <c r="I7" s="26">
        <v>4.59</v>
      </c>
      <c r="J7" s="23">
        <v>4.66</v>
      </c>
      <c r="K7" s="27">
        <f>IF(MIN(I7,J7)&lt;I$5,I$5-MIN(I7,J7),0)</f>
        <v>0</v>
      </c>
      <c r="L7" s="28">
        <v>4.47</v>
      </c>
      <c r="M7" s="23">
        <v>4.55</v>
      </c>
      <c r="N7" s="24">
        <f>IF(MIN(L7,M7)&lt;L$5,L$5-MIN(L7,M7),0)</f>
        <v>0</v>
      </c>
      <c r="O7" s="25">
        <v>4.33</v>
      </c>
      <c r="P7" s="23">
        <v>4.41</v>
      </c>
      <c r="Q7" s="29">
        <f>IF(MIN(O7,P7)&lt;O$5,O$5-MIN(O7,P7),0)</f>
        <v>0</v>
      </c>
      <c r="R7" s="25">
        <v>3.51</v>
      </c>
      <c r="S7" s="23">
        <v>3.54</v>
      </c>
      <c r="T7" s="24">
        <f>IF(MIN(R7,S7)&lt;R$5,R$5-MIN(R7,S7),0)</f>
        <v>0</v>
      </c>
      <c r="U7" s="25">
        <v>2.1</v>
      </c>
      <c r="V7" s="23">
        <v>2.1</v>
      </c>
      <c r="W7" s="24">
        <f>IF(MIN(U7,V7)&lt;U$5,U$5-MIN(U7,V7),0)</f>
        <v>0</v>
      </c>
      <c r="X7" s="25">
        <v>1.71</v>
      </c>
      <c r="Y7" s="23">
        <v>1.73</v>
      </c>
      <c r="Z7" s="24">
        <f>IF(MIN(X7,Y7)&lt;X$5,X$5-MIN(X7,Y7),0)</f>
        <v>0</v>
      </c>
      <c r="AA7" s="25">
        <v>0.49</v>
      </c>
      <c r="AB7" s="30">
        <v>0.49</v>
      </c>
      <c r="AC7" s="31">
        <f>IF(MIN(AA7,AB7)&lt;AA$5,AA$5-MIN(AA7,AB7),0)</f>
        <v>0</v>
      </c>
      <c r="AD7" s="28">
        <v>4.83</v>
      </c>
      <c r="AE7" s="23">
        <v>4.8099999999999996</v>
      </c>
      <c r="AF7" s="31">
        <f>IF(MIN(AD7,AE7)&lt;AD$5,AD$5-MIN(AD7,AE7),0)</f>
        <v>0</v>
      </c>
    </row>
    <row r="8" spans="1:32" x14ac:dyDescent="0.2">
      <c r="A8" s="8">
        <f t="shared" ref="A8:A62" si="1">A9+7</f>
        <v>41276</v>
      </c>
      <c r="B8" s="9">
        <f t="shared" si="0"/>
        <v>41282</v>
      </c>
      <c r="C8" s="22">
        <v>5.01</v>
      </c>
      <c r="D8" s="23">
        <v>5.05</v>
      </c>
      <c r="E8" s="24">
        <f>IF(MIN(C8,D8)&lt;C$5,C$5-MIN(C8,D8),0)</f>
        <v>0</v>
      </c>
      <c r="F8" s="25">
        <v>4.8600000000000003</v>
      </c>
      <c r="G8" s="23">
        <v>4.9400000000000004</v>
      </c>
      <c r="H8" s="24">
        <f>IF(MIN(F8,G8)&lt;F$5,F$5-MIN(F8,G8),0)</f>
        <v>0</v>
      </c>
      <c r="I8" s="26">
        <v>4.59</v>
      </c>
      <c r="J8" s="23">
        <v>4.66</v>
      </c>
      <c r="K8" s="27">
        <f>IF(MIN(I8,J8)&lt;I$5,I$5-MIN(I8,J8),0)</f>
        <v>0</v>
      </c>
      <c r="L8" s="28">
        <v>4.47</v>
      </c>
      <c r="M8" s="23">
        <v>4.55</v>
      </c>
      <c r="N8" s="24">
        <f>IF(MIN(L8,M8)&lt;L$5,L$5-MIN(L8,M8),0)</f>
        <v>0</v>
      </c>
      <c r="O8" s="25">
        <v>4.33</v>
      </c>
      <c r="P8" s="23">
        <v>4.41</v>
      </c>
      <c r="Q8" s="29">
        <f>IF(MIN(O8,P8)&lt;O$5,O$5-MIN(O8,P8),0)</f>
        <v>0</v>
      </c>
      <c r="R8" s="25">
        <v>3.51</v>
      </c>
      <c r="S8" s="23">
        <v>3.54</v>
      </c>
      <c r="T8" s="24">
        <f>IF(MIN(R8,S8)&lt;R$5,R$5-MIN(R8,S8),0)</f>
        <v>0</v>
      </c>
      <c r="U8" s="25">
        <v>2.1</v>
      </c>
      <c r="V8" s="23">
        <v>2.1</v>
      </c>
      <c r="W8" s="24">
        <f>IF(MIN(U8,V8)&lt;U$5,U$5-MIN(U8,V8),0)</f>
        <v>0</v>
      </c>
      <c r="X8" s="25">
        <v>1.71</v>
      </c>
      <c r="Y8" s="23">
        <v>1.73</v>
      </c>
      <c r="Z8" s="24">
        <f>IF(MIN(X8,Y8)&lt;X$5,X$5-MIN(X8,Y8),0)</f>
        <v>0</v>
      </c>
      <c r="AA8" s="25">
        <v>0.49</v>
      </c>
      <c r="AB8" s="30">
        <v>0.49</v>
      </c>
      <c r="AC8" s="31">
        <f>IF(MIN(AA8,AB8)&lt;AA$5,AA$5-MIN(AA8,AB8),0)</f>
        <v>0</v>
      </c>
      <c r="AD8" s="28">
        <v>4.83</v>
      </c>
      <c r="AE8" s="23">
        <v>4.8099999999999996</v>
      </c>
      <c r="AF8" s="31">
        <f>IF(MIN(AD8,AE8)&lt;AD$5,AD$5-MIN(AD8,AE8),0)</f>
        <v>0</v>
      </c>
    </row>
    <row r="9" spans="1:32" x14ac:dyDescent="0.2">
      <c r="A9" s="8">
        <f t="shared" si="1"/>
        <v>41269</v>
      </c>
      <c r="B9" s="9">
        <f t="shared" si="0"/>
        <v>41275</v>
      </c>
      <c r="C9" s="22">
        <v>4.96</v>
      </c>
      <c r="D9" s="23">
        <v>5.05</v>
      </c>
      <c r="E9" s="24">
        <f>IF(MIN(C9,D9)&lt;C$5,C$5-MIN(C9,D9),0)</f>
        <v>0</v>
      </c>
      <c r="F9" s="25">
        <v>4.7699999999999996</v>
      </c>
      <c r="G9" s="23">
        <v>4.9400000000000004</v>
      </c>
      <c r="H9" s="24">
        <f>IF(MIN(F9,G9)&lt;F$5,F$5-MIN(F9,G9),0)</f>
        <v>0</v>
      </c>
      <c r="I9" s="26">
        <v>4.51</v>
      </c>
      <c r="J9" s="23">
        <v>4.66</v>
      </c>
      <c r="K9" s="27">
        <f>IF(MIN(I9,J9)&lt;I$5,I$5-MIN(I9,J9),0)</f>
        <v>0</v>
      </c>
      <c r="L9" s="28">
        <v>4.3899999999999997</v>
      </c>
      <c r="M9" s="23">
        <v>4.55</v>
      </c>
      <c r="N9" s="24">
        <f>IF(MIN(L9,M9)&lt;L$5,L$5-MIN(L9,M9),0)</f>
        <v>0</v>
      </c>
      <c r="O9" s="25">
        <v>4.25</v>
      </c>
      <c r="P9" s="23">
        <v>4.41</v>
      </c>
      <c r="Q9" s="29">
        <f>IF(MIN(O9,P9)&lt;O$5,O$5-MIN(O9,P9),0)</f>
        <v>0</v>
      </c>
      <c r="R9" s="25">
        <v>3.49</v>
      </c>
      <c r="S9" s="23">
        <v>3.51</v>
      </c>
      <c r="T9" s="24">
        <f>IF(MIN(R9,S9)&lt;R$5,R$5-MIN(R9,S9),0)</f>
        <v>0</v>
      </c>
      <c r="U9" s="25">
        <v>2.09</v>
      </c>
      <c r="V9" s="23">
        <v>2.1</v>
      </c>
      <c r="W9" s="24">
        <f>IF(MIN(U9,V9)&lt;U$5,U$5-MIN(U9,V9),0)</f>
        <v>0</v>
      </c>
      <c r="X9" s="25">
        <v>1.7</v>
      </c>
      <c r="Y9" s="23">
        <v>1.73</v>
      </c>
      <c r="Z9" s="24">
        <f>IF(MIN(X9,Y9)&lt;X$5,X$5-MIN(X9,Y9),0)</f>
        <v>0</v>
      </c>
      <c r="AA9" s="25">
        <v>0.49</v>
      </c>
      <c r="AB9" s="30">
        <v>0.49</v>
      </c>
      <c r="AC9" s="31">
        <f>IF(MIN(AA9,AB9)&lt;AA$5,AA$5-MIN(AA9,AB9),0)</f>
        <v>0</v>
      </c>
      <c r="AD9" s="28">
        <v>4.84</v>
      </c>
      <c r="AE9" s="23">
        <v>4.8099999999999996</v>
      </c>
      <c r="AF9" s="31">
        <f>IF(MIN(AD9,AE9)&lt;AD$5,AD$5-MIN(AD9,AE9),0)</f>
        <v>0</v>
      </c>
    </row>
    <row r="10" spans="1:32" x14ac:dyDescent="0.2">
      <c r="A10" s="8">
        <f t="shared" si="1"/>
        <v>41262</v>
      </c>
      <c r="B10" s="9">
        <f t="shared" si="0"/>
        <v>41268</v>
      </c>
      <c r="C10" s="22">
        <v>4.91</v>
      </c>
      <c r="D10" s="23">
        <v>5.05</v>
      </c>
      <c r="E10" s="24">
        <f t="shared" ref="E10:E63" si="2">IF(MIN(C10,D10)&lt;C$5,C$5-MIN(C10,D10),0)</f>
        <v>0</v>
      </c>
      <c r="F10" s="25">
        <v>4.67</v>
      </c>
      <c r="G10" s="23">
        <v>4.9400000000000004</v>
      </c>
      <c r="H10" s="24">
        <f t="shared" ref="H10:H63" si="3">IF(MIN(F10,G10)&lt;F$5,F$5-MIN(F10,G10),0)</f>
        <v>0</v>
      </c>
      <c r="I10" s="26">
        <v>4.41</v>
      </c>
      <c r="J10" s="23">
        <v>4.66</v>
      </c>
      <c r="K10" s="27">
        <f t="shared" ref="K10:K63" si="4">IF(MIN(I10,J10)&lt;I$5,I$5-MIN(I10,J10),0)</f>
        <v>0</v>
      </c>
      <c r="L10" s="28">
        <v>4.3</v>
      </c>
      <c r="M10" s="23">
        <v>4.55</v>
      </c>
      <c r="N10" s="24">
        <f t="shared" ref="N10:N63" si="5">IF(MIN(L10,M10)&lt;L$5,L$5-MIN(L10,M10),0)</f>
        <v>0</v>
      </c>
      <c r="O10" s="25">
        <v>4.16</v>
      </c>
      <c r="P10" s="23">
        <v>4.41</v>
      </c>
      <c r="Q10" s="29">
        <f t="shared" ref="Q10:Q63" si="6">IF(MIN(O10,P10)&lt;O$5,O$5-MIN(O10,P10),0)</f>
        <v>0</v>
      </c>
      <c r="R10" s="25">
        <v>3.47</v>
      </c>
      <c r="S10" s="23">
        <v>3.54</v>
      </c>
      <c r="T10" s="24">
        <f t="shared" ref="T10:T63" si="7">IF(MIN(R10,S10)&lt;R$5,R$5-MIN(R10,S10),0)</f>
        <v>0</v>
      </c>
      <c r="U10" s="25">
        <v>2.09</v>
      </c>
      <c r="V10" s="23">
        <v>2.1</v>
      </c>
      <c r="W10" s="24">
        <f t="shared" ref="W10:W63" si="8">IF(MIN(U10,V10)&lt;U$5,U$5-MIN(U10,V10),0)</f>
        <v>0</v>
      </c>
      <c r="X10" s="25">
        <v>1.68</v>
      </c>
      <c r="Y10" s="23">
        <v>1.73</v>
      </c>
      <c r="Z10" s="24">
        <f t="shared" ref="Z10:Z63" si="9">IF(MIN(X10,Y10)&lt;X$5,X$5-MIN(X10,Y10),0)</f>
        <v>0</v>
      </c>
      <c r="AA10" s="25">
        <v>0.49</v>
      </c>
      <c r="AB10" s="30">
        <v>0.49</v>
      </c>
      <c r="AC10" s="31">
        <f t="shared" ref="AC10:AC63" si="10">IF(MIN(AA10,AB10)&lt;AA$5,AA$5-MIN(AA10,AB10),0)</f>
        <v>0</v>
      </c>
      <c r="AD10" s="28">
        <v>4.8499999999999996</v>
      </c>
      <c r="AE10" s="23">
        <v>4.8099999999999996</v>
      </c>
      <c r="AF10" s="31">
        <f t="shared" ref="AF10:AF63" si="11">IF(MIN(AD10,AE10)&lt;AD$5,AD$5-MIN(AD10,AE10),0)</f>
        <v>0</v>
      </c>
    </row>
    <row r="11" spans="1:32" x14ac:dyDescent="0.2">
      <c r="A11" s="8">
        <f t="shared" si="1"/>
        <v>41255</v>
      </c>
      <c r="B11" s="9">
        <f t="shared" si="0"/>
        <v>41261</v>
      </c>
      <c r="C11" s="22">
        <v>4.88</v>
      </c>
      <c r="D11" s="23">
        <v>5.12</v>
      </c>
      <c r="E11" s="24">
        <f t="shared" si="2"/>
        <v>0</v>
      </c>
      <c r="F11" s="25">
        <v>4.59</v>
      </c>
      <c r="G11" s="23">
        <v>4.97</v>
      </c>
      <c r="H11" s="24">
        <f t="shared" si="3"/>
        <v>0</v>
      </c>
      <c r="I11" s="26">
        <v>4.3</v>
      </c>
      <c r="J11" s="23">
        <v>4.72</v>
      </c>
      <c r="K11" s="27">
        <f t="shared" si="4"/>
        <v>0</v>
      </c>
      <c r="L11" s="28">
        <v>4.1900000000000004</v>
      </c>
      <c r="M11" s="23">
        <v>4.5999999999999996</v>
      </c>
      <c r="N11" s="24">
        <f t="shared" si="5"/>
        <v>0</v>
      </c>
      <c r="O11" s="25">
        <v>4.0599999999999996</v>
      </c>
      <c r="P11" s="23">
        <v>4.4400000000000004</v>
      </c>
      <c r="Q11" s="29">
        <f t="shared" si="6"/>
        <v>0</v>
      </c>
      <c r="R11" s="25">
        <v>3.47</v>
      </c>
      <c r="S11" s="23">
        <v>3.51</v>
      </c>
      <c r="T11" s="24">
        <f t="shared" si="7"/>
        <v>0</v>
      </c>
      <c r="U11" s="25">
        <v>2.09</v>
      </c>
      <c r="V11" s="23">
        <v>3.12</v>
      </c>
      <c r="W11" s="24">
        <f t="shared" si="8"/>
        <v>0</v>
      </c>
      <c r="X11" s="25">
        <v>1.66</v>
      </c>
      <c r="Y11" s="23">
        <v>1.73</v>
      </c>
      <c r="Z11" s="24">
        <f t="shared" si="9"/>
        <v>0</v>
      </c>
      <c r="AA11" s="25">
        <v>0.49</v>
      </c>
      <c r="AB11" s="30">
        <v>0.49</v>
      </c>
      <c r="AC11" s="31">
        <f t="shared" si="10"/>
        <v>0</v>
      </c>
      <c r="AD11" s="28">
        <v>4.8499999999999996</v>
      </c>
      <c r="AE11" s="23">
        <v>4.8099999999999996</v>
      </c>
      <c r="AF11" s="31">
        <f t="shared" si="11"/>
        <v>0</v>
      </c>
    </row>
    <row r="12" spans="1:32" x14ac:dyDescent="0.2">
      <c r="A12" s="8">
        <f t="shared" si="1"/>
        <v>41248</v>
      </c>
      <c r="B12" s="9">
        <f t="shared" si="0"/>
        <v>41254</v>
      </c>
      <c r="C12" s="22">
        <v>4.9400000000000004</v>
      </c>
      <c r="D12" s="23">
        <v>4.87</v>
      </c>
      <c r="E12" s="24">
        <f t="shared" si="2"/>
        <v>0</v>
      </c>
      <c r="F12" s="25">
        <v>4.62</v>
      </c>
      <c r="G12" s="23">
        <v>4.66</v>
      </c>
      <c r="H12" s="24">
        <f t="shared" si="3"/>
        <v>0</v>
      </c>
      <c r="I12" s="26">
        <v>4.3099999999999996</v>
      </c>
      <c r="J12" s="23">
        <v>4.4000000000000004</v>
      </c>
      <c r="K12" s="27">
        <f t="shared" si="4"/>
        <v>0</v>
      </c>
      <c r="L12" s="28">
        <v>4.18</v>
      </c>
      <c r="M12" s="23">
        <v>4.2699999999999996</v>
      </c>
      <c r="N12" s="24">
        <f t="shared" si="5"/>
        <v>0</v>
      </c>
      <c r="O12" s="25">
        <v>4.05</v>
      </c>
      <c r="P12" s="23">
        <v>4.13</v>
      </c>
      <c r="Q12" s="29">
        <f t="shared" si="6"/>
        <v>0</v>
      </c>
      <c r="R12" s="25">
        <v>3.48</v>
      </c>
      <c r="S12" s="23">
        <v>3.47</v>
      </c>
      <c r="T12" s="24">
        <f t="shared" si="7"/>
        <v>0</v>
      </c>
      <c r="U12" s="25">
        <v>2.12</v>
      </c>
      <c r="V12" s="23">
        <v>2.0699999999999998</v>
      </c>
      <c r="W12" s="24">
        <f t="shared" si="8"/>
        <v>0</v>
      </c>
      <c r="X12" s="25">
        <v>1.67</v>
      </c>
      <c r="Y12" s="23">
        <v>1.68</v>
      </c>
      <c r="Z12" s="24">
        <f t="shared" si="9"/>
        <v>0</v>
      </c>
      <c r="AA12" s="25">
        <v>0.49</v>
      </c>
      <c r="AB12" s="30">
        <v>0.49</v>
      </c>
      <c r="AC12" s="31">
        <f t="shared" si="10"/>
        <v>0</v>
      </c>
      <c r="AD12" s="28">
        <v>4.79</v>
      </c>
      <c r="AE12" s="23">
        <v>4.8600000000000003</v>
      </c>
      <c r="AF12" s="31">
        <f t="shared" si="11"/>
        <v>0</v>
      </c>
    </row>
    <row r="13" spans="1:32" x14ac:dyDescent="0.2">
      <c r="A13" s="8">
        <f t="shared" si="1"/>
        <v>41241</v>
      </c>
      <c r="B13" s="9">
        <f t="shared" si="0"/>
        <v>41247</v>
      </c>
      <c r="C13" s="22">
        <v>4.99</v>
      </c>
      <c r="D13" s="23">
        <v>4.84</v>
      </c>
      <c r="E13" s="24">
        <f t="shared" si="2"/>
        <v>0</v>
      </c>
      <c r="F13" s="25">
        <v>4.6500000000000004</v>
      </c>
      <c r="G13" s="23">
        <v>4.58</v>
      </c>
      <c r="H13" s="24">
        <f t="shared" si="3"/>
        <v>0</v>
      </c>
      <c r="I13" s="26">
        <v>4.33</v>
      </c>
      <c r="J13" s="23">
        <v>4.3099999999999996</v>
      </c>
      <c r="K13" s="27">
        <f t="shared" si="4"/>
        <v>0</v>
      </c>
      <c r="L13" s="28">
        <v>4.17</v>
      </c>
      <c r="M13" s="23">
        <v>4.21</v>
      </c>
      <c r="N13" s="24">
        <f t="shared" si="5"/>
        <v>0</v>
      </c>
      <c r="O13" s="25">
        <v>4.04</v>
      </c>
      <c r="P13" s="23">
        <v>4.09</v>
      </c>
      <c r="Q13" s="29">
        <f t="shared" si="6"/>
        <v>0</v>
      </c>
      <c r="R13" s="25">
        <v>3.48</v>
      </c>
      <c r="S13" s="23">
        <v>3.46</v>
      </c>
      <c r="T13" s="24">
        <f t="shared" si="7"/>
        <v>0</v>
      </c>
      <c r="U13" s="25">
        <v>2.13</v>
      </c>
      <c r="V13" s="23">
        <v>2.09</v>
      </c>
      <c r="W13" s="24">
        <f t="shared" si="8"/>
        <v>0</v>
      </c>
      <c r="X13" s="25">
        <v>1.68</v>
      </c>
      <c r="Y13" s="23">
        <v>1.66</v>
      </c>
      <c r="Z13" s="24">
        <f t="shared" si="9"/>
        <v>0</v>
      </c>
      <c r="AA13" s="25">
        <v>0.49</v>
      </c>
      <c r="AB13" s="30">
        <v>0.49</v>
      </c>
      <c r="AC13" s="31">
        <f t="shared" si="10"/>
        <v>0</v>
      </c>
      <c r="AD13" s="28">
        <v>4.75</v>
      </c>
      <c r="AE13" s="23">
        <v>4.8600000000000003</v>
      </c>
      <c r="AF13" s="31">
        <f t="shared" si="11"/>
        <v>0</v>
      </c>
    </row>
    <row r="14" spans="1:32" x14ac:dyDescent="0.2">
      <c r="A14" s="8">
        <f t="shared" si="1"/>
        <v>41234</v>
      </c>
      <c r="B14" s="9">
        <f t="shared" si="0"/>
        <v>41240</v>
      </c>
      <c r="C14" s="22">
        <v>4.9800000000000004</v>
      </c>
      <c r="D14" s="23">
        <v>4.8</v>
      </c>
      <c r="E14" s="24">
        <f t="shared" si="2"/>
        <v>0</v>
      </c>
      <c r="F14" s="25">
        <v>4.6500000000000004</v>
      </c>
      <c r="G14" s="23">
        <v>4.5199999999999996</v>
      </c>
      <c r="H14" s="24">
        <f t="shared" si="3"/>
        <v>0</v>
      </c>
      <c r="I14" s="26">
        <v>4.33</v>
      </c>
      <c r="J14" s="23">
        <v>4.26</v>
      </c>
      <c r="K14" s="27">
        <f t="shared" si="4"/>
        <v>0</v>
      </c>
      <c r="L14" s="28">
        <v>4.16</v>
      </c>
      <c r="M14" s="23">
        <v>4.18</v>
      </c>
      <c r="N14" s="24">
        <f t="shared" si="5"/>
        <v>0</v>
      </c>
      <c r="O14" s="25">
        <v>4.0199999999999996</v>
      </c>
      <c r="P14" s="23">
        <v>4.05</v>
      </c>
      <c r="Q14" s="29">
        <f t="shared" si="6"/>
        <v>0</v>
      </c>
      <c r="R14" s="25">
        <v>3.48</v>
      </c>
      <c r="S14" s="23">
        <v>3.43</v>
      </c>
      <c r="T14" s="24">
        <f t="shared" si="7"/>
        <v>0</v>
      </c>
      <c r="U14" s="25">
        <v>2.15</v>
      </c>
      <c r="V14" s="23">
        <v>2.08</v>
      </c>
      <c r="W14" s="24">
        <f t="shared" si="8"/>
        <v>0</v>
      </c>
      <c r="X14" s="25">
        <v>1.69</v>
      </c>
      <c r="Y14" s="23">
        <v>1.64</v>
      </c>
      <c r="Z14" s="24">
        <f t="shared" si="9"/>
        <v>0</v>
      </c>
      <c r="AA14" s="25">
        <v>0.49</v>
      </c>
      <c r="AB14" s="30">
        <v>0.49</v>
      </c>
      <c r="AC14" s="31">
        <f t="shared" si="10"/>
        <v>0</v>
      </c>
      <c r="AD14" s="28">
        <v>4.72</v>
      </c>
      <c r="AE14" s="23">
        <v>4.8600000000000003</v>
      </c>
      <c r="AF14" s="31">
        <f t="shared" si="11"/>
        <v>0</v>
      </c>
    </row>
    <row r="15" spans="1:32" x14ac:dyDescent="0.2">
      <c r="A15" s="8">
        <f t="shared" si="1"/>
        <v>41227</v>
      </c>
      <c r="B15" s="9">
        <f t="shared" si="0"/>
        <v>41233</v>
      </c>
      <c r="C15" s="22">
        <v>4.88</v>
      </c>
      <c r="D15" s="23">
        <v>4.93</v>
      </c>
      <c r="E15" s="24">
        <f t="shared" si="2"/>
        <v>0</v>
      </c>
      <c r="F15" s="25">
        <v>4.57</v>
      </c>
      <c r="G15" s="23">
        <v>4.5599999999999996</v>
      </c>
      <c r="H15" s="24">
        <f t="shared" si="3"/>
        <v>0</v>
      </c>
      <c r="I15" s="26">
        <v>4.3</v>
      </c>
      <c r="J15" s="23">
        <v>4.2</v>
      </c>
      <c r="K15" s="27">
        <f t="shared" si="4"/>
        <v>0</v>
      </c>
      <c r="L15" s="28">
        <v>4.13</v>
      </c>
      <c r="M15" s="23">
        <v>4.08</v>
      </c>
      <c r="N15" s="24">
        <f t="shared" si="5"/>
        <v>0</v>
      </c>
      <c r="O15" s="25">
        <v>3.99</v>
      </c>
      <c r="P15" s="23">
        <v>3.97</v>
      </c>
      <c r="Q15" s="29">
        <f t="shared" si="6"/>
        <v>0</v>
      </c>
      <c r="R15" s="25">
        <v>3.45</v>
      </c>
      <c r="S15" s="23">
        <v>3.5</v>
      </c>
      <c r="T15" s="24">
        <f t="shared" si="7"/>
        <v>0</v>
      </c>
      <c r="U15" s="25">
        <v>2.14</v>
      </c>
      <c r="V15" s="23">
        <v>2.12</v>
      </c>
      <c r="W15" s="24">
        <f t="shared" si="8"/>
        <v>0</v>
      </c>
      <c r="X15" s="25">
        <v>1.69</v>
      </c>
      <c r="Y15" s="23">
        <v>1.66</v>
      </c>
      <c r="Z15" s="24">
        <f t="shared" si="9"/>
        <v>0</v>
      </c>
      <c r="AA15" s="25">
        <v>0.49</v>
      </c>
      <c r="AB15" s="30">
        <v>0.49</v>
      </c>
      <c r="AC15" s="31">
        <f t="shared" si="10"/>
        <v>0</v>
      </c>
      <c r="AD15" s="28">
        <v>4.7</v>
      </c>
      <c r="AE15" s="23">
        <v>4.66</v>
      </c>
      <c r="AF15" s="31">
        <f t="shared" si="11"/>
        <v>0</v>
      </c>
    </row>
    <row r="16" spans="1:32" x14ac:dyDescent="0.2">
      <c r="A16" s="8">
        <f t="shared" si="1"/>
        <v>41220</v>
      </c>
      <c r="B16" s="9">
        <f t="shared" si="0"/>
        <v>41226</v>
      </c>
      <c r="C16" s="22">
        <v>4.7</v>
      </c>
      <c r="D16" s="23">
        <v>5.16</v>
      </c>
      <c r="E16" s="24">
        <f t="shared" si="2"/>
        <v>0</v>
      </c>
      <c r="F16" s="25">
        <v>4.43</v>
      </c>
      <c r="G16" s="23">
        <v>4.8</v>
      </c>
      <c r="H16" s="24">
        <f t="shared" si="3"/>
        <v>0</v>
      </c>
      <c r="I16" s="26">
        <v>4.2</v>
      </c>
      <c r="J16" s="23">
        <v>4.4400000000000004</v>
      </c>
      <c r="K16" s="27">
        <f t="shared" si="4"/>
        <v>0</v>
      </c>
      <c r="L16" s="28">
        <v>4.0599999999999996</v>
      </c>
      <c r="M16" s="23">
        <v>4.22</v>
      </c>
      <c r="N16" s="24">
        <f t="shared" si="5"/>
        <v>0</v>
      </c>
      <c r="O16" s="25">
        <v>3.92</v>
      </c>
      <c r="P16" s="23">
        <v>4.09</v>
      </c>
      <c r="Q16" s="29">
        <f t="shared" si="6"/>
        <v>0</v>
      </c>
      <c r="R16" s="25">
        <v>3.43</v>
      </c>
      <c r="S16" s="23">
        <v>3.51</v>
      </c>
      <c r="T16" s="24">
        <f t="shared" si="7"/>
        <v>0</v>
      </c>
      <c r="U16" s="25">
        <v>2.11</v>
      </c>
      <c r="V16" s="23">
        <v>2.16</v>
      </c>
      <c r="W16" s="24">
        <f t="shared" si="8"/>
        <v>0</v>
      </c>
      <c r="X16" s="25">
        <v>1.68</v>
      </c>
      <c r="Y16" s="23">
        <v>1.71</v>
      </c>
      <c r="Z16" s="24">
        <f t="shared" si="9"/>
        <v>0</v>
      </c>
      <c r="AA16" s="25">
        <v>0.49</v>
      </c>
      <c r="AB16" s="30">
        <v>0.49</v>
      </c>
      <c r="AC16" s="31">
        <f t="shared" si="10"/>
        <v>0</v>
      </c>
      <c r="AD16" s="28">
        <v>4.76</v>
      </c>
      <c r="AE16" s="23">
        <v>4.6399999999999997</v>
      </c>
      <c r="AF16" s="31">
        <f t="shared" si="11"/>
        <v>0</v>
      </c>
    </row>
    <row r="17" spans="1:32" x14ac:dyDescent="0.2">
      <c r="A17" s="8">
        <f t="shared" si="1"/>
        <v>41213</v>
      </c>
      <c r="B17" s="9">
        <f t="shared" si="0"/>
        <v>41219</v>
      </c>
      <c r="C17" s="22">
        <v>4.55</v>
      </c>
      <c r="D17" s="23">
        <v>5.0999999999999996</v>
      </c>
      <c r="E17" s="24">
        <f t="shared" si="2"/>
        <v>0</v>
      </c>
      <c r="F17" s="25">
        <v>4.3099999999999996</v>
      </c>
      <c r="G17" s="23">
        <v>4.76</v>
      </c>
      <c r="H17" s="24">
        <f t="shared" si="3"/>
        <v>0</v>
      </c>
      <c r="I17" s="26">
        <v>4.1100000000000003</v>
      </c>
      <c r="J17" s="23">
        <v>4.43</v>
      </c>
      <c r="K17" s="27">
        <f t="shared" si="4"/>
        <v>0</v>
      </c>
      <c r="L17" s="28">
        <v>4</v>
      </c>
      <c r="M17" s="23">
        <v>4.22</v>
      </c>
      <c r="N17" s="24">
        <f t="shared" si="5"/>
        <v>0</v>
      </c>
      <c r="O17" s="25">
        <v>3.87</v>
      </c>
      <c r="P17" s="23">
        <v>4.07</v>
      </c>
      <c r="Q17" s="29">
        <f t="shared" si="6"/>
        <v>0</v>
      </c>
      <c r="R17" s="25">
        <v>3.44</v>
      </c>
      <c r="S17" s="23">
        <v>3.48</v>
      </c>
      <c r="T17" s="24">
        <f t="shared" si="7"/>
        <v>0</v>
      </c>
      <c r="U17" s="25">
        <v>2.09</v>
      </c>
      <c r="V17" s="23">
        <v>2.16</v>
      </c>
      <c r="W17" s="24">
        <f t="shared" si="8"/>
        <v>0</v>
      </c>
      <c r="X17" s="25">
        <v>1.67</v>
      </c>
      <c r="Y17" s="23">
        <v>1.7</v>
      </c>
      <c r="Z17" s="24">
        <f t="shared" si="9"/>
        <v>0</v>
      </c>
      <c r="AA17" s="25">
        <v>0.49</v>
      </c>
      <c r="AB17" s="30">
        <v>0.49</v>
      </c>
      <c r="AC17" s="31">
        <f t="shared" si="10"/>
        <v>0</v>
      </c>
      <c r="AD17" s="28">
        <v>4.83</v>
      </c>
      <c r="AE17" s="23">
        <v>4.6399999999999997</v>
      </c>
      <c r="AF17" s="31">
        <f t="shared" si="11"/>
        <v>0</v>
      </c>
    </row>
    <row r="18" spans="1:32" x14ac:dyDescent="0.2">
      <c r="A18" s="8">
        <f t="shared" si="1"/>
        <v>41206</v>
      </c>
      <c r="B18" s="9">
        <f t="shared" si="0"/>
        <v>41212</v>
      </c>
      <c r="C18" s="22">
        <v>4.46</v>
      </c>
      <c r="D18" s="23">
        <v>4.8600000000000003</v>
      </c>
      <c r="E18" s="24">
        <f t="shared" si="2"/>
        <v>0</v>
      </c>
      <c r="F18" s="25">
        <v>4.24</v>
      </c>
      <c r="G18" s="23">
        <v>4.57</v>
      </c>
      <c r="H18" s="24">
        <f t="shared" si="3"/>
        <v>0</v>
      </c>
      <c r="I18" s="26">
        <v>4.07</v>
      </c>
      <c r="J18" s="23">
        <v>4.3099999999999996</v>
      </c>
      <c r="K18" s="27">
        <f t="shared" si="4"/>
        <v>0</v>
      </c>
      <c r="L18" s="28">
        <v>3.97</v>
      </c>
      <c r="M18" s="23">
        <v>4.16</v>
      </c>
      <c r="N18" s="24">
        <f t="shared" si="5"/>
        <v>0</v>
      </c>
      <c r="O18" s="25">
        <v>3.84</v>
      </c>
      <c r="P18" s="23">
        <v>4.0199999999999996</v>
      </c>
      <c r="Q18" s="29">
        <f t="shared" si="6"/>
        <v>0</v>
      </c>
      <c r="R18" s="25">
        <v>3.45</v>
      </c>
      <c r="S18" s="23">
        <v>3.47</v>
      </c>
      <c r="T18" s="24">
        <f t="shared" si="7"/>
        <v>0</v>
      </c>
      <c r="U18" s="25">
        <v>2.0699999999999998</v>
      </c>
      <c r="V18" s="23">
        <v>2.19</v>
      </c>
      <c r="W18" s="24">
        <f t="shared" si="8"/>
        <v>0</v>
      </c>
      <c r="X18" s="25">
        <v>1.67</v>
      </c>
      <c r="Y18" s="23">
        <v>1.71</v>
      </c>
      <c r="Z18" s="24">
        <f t="shared" si="9"/>
        <v>0</v>
      </c>
      <c r="AA18" s="25">
        <v>0.49</v>
      </c>
      <c r="AB18" s="30">
        <v>0.49</v>
      </c>
      <c r="AC18" s="31">
        <f t="shared" si="10"/>
        <v>0</v>
      </c>
      <c r="AD18" s="28">
        <v>4.88</v>
      </c>
      <c r="AE18" s="23">
        <v>4.72</v>
      </c>
      <c r="AF18" s="31">
        <f t="shared" si="11"/>
        <v>0</v>
      </c>
    </row>
    <row r="19" spans="1:32" x14ac:dyDescent="0.2">
      <c r="A19" s="8">
        <f t="shared" si="1"/>
        <v>41199</v>
      </c>
      <c r="B19" s="9">
        <f t="shared" si="0"/>
        <v>41205</v>
      </c>
      <c r="C19" s="22">
        <v>4.45</v>
      </c>
      <c r="D19" s="23">
        <v>4.53</v>
      </c>
      <c r="E19" s="24">
        <f t="shared" si="2"/>
        <v>0</v>
      </c>
      <c r="F19" s="25">
        <v>4.2300000000000004</v>
      </c>
      <c r="G19" s="23">
        <v>4.2699999999999996</v>
      </c>
      <c r="H19" s="24">
        <f t="shared" si="3"/>
        <v>0</v>
      </c>
      <c r="I19" s="26">
        <v>4.07</v>
      </c>
      <c r="J19" s="23">
        <v>4.08</v>
      </c>
      <c r="K19" s="27">
        <f t="shared" si="4"/>
        <v>0</v>
      </c>
      <c r="L19" s="28">
        <v>3.99</v>
      </c>
      <c r="M19" s="23">
        <v>3.96</v>
      </c>
      <c r="N19" s="24">
        <f t="shared" si="5"/>
        <v>0</v>
      </c>
      <c r="O19" s="25">
        <v>3.85</v>
      </c>
      <c r="P19" s="23">
        <v>3.83</v>
      </c>
      <c r="Q19" s="29">
        <f t="shared" si="6"/>
        <v>0</v>
      </c>
      <c r="R19" s="25">
        <v>3.49</v>
      </c>
      <c r="S19" s="23">
        <v>3.37</v>
      </c>
      <c r="T19" s="24">
        <f t="shared" si="7"/>
        <v>0</v>
      </c>
      <c r="U19" s="25">
        <v>2.06</v>
      </c>
      <c r="V19" s="23">
        <v>2.0699999999999998</v>
      </c>
      <c r="W19" s="24">
        <f t="shared" si="8"/>
        <v>0</v>
      </c>
      <c r="X19" s="25">
        <v>1.68</v>
      </c>
      <c r="Y19" s="23">
        <v>1.66</v>
      </c>
      <c r="Z19" s="24">
        <f t="shared" si="9"/>
        <v>0</v>
      </c>
      <c r="AA19" s="25">
        <v>0.49</v>
      </c>
      <c r="AB19" s="30">
        <v>0.49</v>
      </c>
      <c r="AC19" s="31">
        <f t="shared" si="10"/>
        <v>0</v>
      </c>
      <c r="AD19" s="28">
        <v>4.9400000000000004</v>
      </c>
      <c r="AE19" s="23">
        <v>4.72</v>
      </c>
      <c r="AF19" s="31">
        <f t="shared" si="11"/>
        <v>0</v>
      </c>
    </row>
    <row r="20" spans="1:32" x14ac:dyDescent="0.2">
      <c r="A20" s="8">
        <f t="shared" si="1"/>
        <v>41192</v>
      </c>
      <c r="B20" s="9">
        <f t="shared" si="0"/>
        <v>41198</v>
      </c>
      <c r="C20" s="22">
        <v>4.42</v>
      </c>
      <c r="D20" s="23">
        <v>4.38</v>
      </c>
      <c r="E20" s="24">
        <f t="shared" si="2"/>
        <v>0</v>
      </c>
      <c r="F20" s="25">
        <v>4.21</v>
      </c>
      <c r="G20" s="23">
        <v>4.17</v>
      </c>
      <c r="H20" s="24">
        <f t="shared" si="3"/>
        <v>0</v>
      </c>
      <c r="I20" s="26">
        <v>4.05</v>
      </c>
      <c r="J20" s="23">
        <v>4.03</v>
      </c>
      <c r="K20" s="27">
        <f t="shared" si="4"/>
        <v>0</v>
      </c>
      <c r="L20" s="28">
        <v>3.98</v>
      </c>
      <c r="M20" s="23">
        <v>3.95</v>
      </c>
      <c r="N20" s="24">
        <f t="shared" si="5"/>
        <v>0</v>
      </c>
      <c r="O20" s="25">
        <v>3.85</v>
      </c>
      <c r="P20" s="23">
        <v>3.8</v>
      </c>
      <c r="Q20" s="29">
        <f t="shared" si="6"/>
        <v>0</v>
      </c>
      <c r="R20" s="25">
        <v>3.53</v>
      </c>
      <c r="S20" s="23">
        <v>3.36</v>
      </c>
      <c r="T20" s="24">
        <f t="shared" si="7"/>
        <v>0</v>
      </c>
      <c r="U20" s="25">
        <v>2.06</v>
      </c>
      <c r="V20" s="23">
        <v>2.04</v>
      </c>
      <c r="W20" s="24">
        <f t="shared" si="8"/>
        <v>0</v>
      </c>
      <c r="X20" s="25">
        <v>1.68</v>
      </c>
      <c r="Y20" s="23">
        <v>1.63</v>
      </c>
      <c r="Z20" s="24">
        <f t="shared" si="9"/>
        <v>0</v>
      </c>
      <c r="AA20" s="25">
        <v>0.49</v>
      </c>
      <c r="AB20" s="30">
        <v>0.49</v>
      </c>
      <c r="AC20" s="31">
        <f t="shared" si="10"/>
        <v>0</v>
      </c>
      <c r="AD20" s="28">
        <v>4.95</v>
      </c>
      <c r="AE20" s="23">
        <v>4.93</v>
      </c>
      <c r="AF20" s="31">
        <f t="shared" si="11"/>
        <v>0</v>
      </c>
    </row>
    <row r="21" spans="1:32" x14ac:dyDescent="0.2">
      <c r="A21" s="8">
        <f t="shared" si="1"/>
        <v>41185</v>
      </c>
      <c r="B21" s="9">
        <f t="shared" si="0"/>
        <v>41191</v>
      </c>
      <c r="C21" s="22">
        <v>4.4000000000000004</v>
      </c>
      <c r="D21" s="23">
        <v>4.45</v>
      </c>
      <c r="E21" s="24">
        <f t="shared" si="2"/>
        <v>0</v>
      </c>
      <c r="F21" s="25">
        <v>4.1900000000000004</v>
      </c>
      <c r="G21" s="23">
        <v>4.22</v>
      </c>
      <c r="H21" s="24">
        <f t="shared" si="3"/>
        <v>0</v>
      </c>
      <c r="I21" s="26">
        <v>4.04</v>
      </c>
      <c r="J21" s="23">
        <v>4.04</v>
      </c>
      <c r="K21" s="27">
        <f t="shared" si="4"/>
        <v>0</v>
      </c>
      <c r="L21" s="28">
        <v>3.99</v>
      </c>
      <c r="M21" s="23">
        <v>3.93</v>
      </c>
      <c r="N21" s="24">
        <f t="shared" si="5"/>
        <v>0</v>
      </c>
      <c r="O21" s="25">
        <v>3.86</v>
      </c>
      <c r="P21" s="23">
        <v>3.84</v>
      </c>
      <c r="Q21" s="29">
        <f t="shared" si="6"/>
        <v>0</v>
      </c>
      <c r="R21" s="25">
        <v>3.6</v>
      </c>
      <c r="S21" s="23">
        <v>3.53</v>
      </c>
      <c r="T21" s="24">
        <f t="shared" si="7"/>
        <v>0</v>
      </c>
      <c r="U21" s="25">
        <v>2.06</v>
      </c>
      <c r="V21" s="23">
        <v>2.08</v>
      </c>
      <c r="W21" s="24">
        <f t="shared" si="8"/>
        <v>0</v>
      </c>
      <c r="X21" s="25">
        <v>1.68</v>
      </c>
      <c r="Y21" s="23">
        <v>1.69</v>
      </c>
      <c r="Z21" s="24">
        <f t="shared" si="9"/>
        <v>0</v>
      </c>
      <c r="AA21" s="25">
        <v>0.5</v>
      </c>
      <c r="AB21" s="30">
        <v>0.49</v>
      </c>
      <c r="AC21" s="31">
        <f t="shared" si="10"/>
        <v>0</v>
      </c>
      <c r="AD21" s="28">
        <v>5.08</v>
      </c>
      <c r="AE21" s="23">
        <v>4.93</v>
      </c>
      <c r="AF21" s="31">
        <f t="shared" si="11"/>
        <v>0</v>
      </c>
    </row>
    <row r="22" spans="1:32" x14ac:dyDescent="0.2">
      <c r="A22" s="8">
        <f t="shared" si="1"/>
        <v>41178</v>
      </c>
      <c r="B22" s="9">
        <f t="shared" si="0"/>
        <v>41184</v>
      </c>
      <c r="C22" s="22">
        <v>4.4400000000000004</v>
      </c>
      <c r="D22" s="23">
        <v>4.4800000000000004</v>
      </c>
      <c r="E22" s="24">
        <f t="shared" si="2"/>
        <v>0</v>
      </c>
      <c r="F22" s="25">
        <v>4.2</v>
      </c>
      <c r="G22" s="23">
        <v>4.2699999999999996</v>
      </c>
      <c r="H22" s="24">
        <f t="shared" si="3"/>
        <v>0</v>
      </c>
      <c r="I22" s="26">
        <v>4.0599999999999996</v>
      </c>
      <c r="J22" s="23">
        <v>4.08</v>
      </c>
      <c r="K22" s="27">
        <f t="shared" si="4"/>
        <v>0</v>
      </c>
      <c r="L22" s="28">
        <v>4.01</v>
      </c>
      <c r="M22" s="23">
        <v>4.01</v>
      </c>
      <c r="N22" s="24">
        <f t="shared" si="5"/>
        <v>0</v>
      </c>
      <c r="O22" s="25">
        <v>3.9</v>
      </c>
      <c r="P22" s="23">
        <v>3.85</v>
      </c>
      <c r="Q22" s="29">
        <f t="shared" si="6"/>
        <v>0</v>
      </c>
      <c r="R22" s="25">
        <v>3.7</v>
      </c>
      <c r="S22" s="23">
        <v>3.53</v>
      </c>
      <c r="T22" s="24">
        <f t="shared" si="7"/>
        <v>0</v>
      </c>
      <c r="U22" s="25">
        <v>2.0699999999999998</v>
      </c>
      <c r="V22" s="23">
        <v>2.0699999999999998</v>
      </c>
      <c r="W22" s="24">
        <f t="shared" si="8"/>
        <v>0</v>
      </c>
      <c r="X22" s="25">
        <v>1.66</v>
      </c>
      <c r="Y22" s="23">
        <v>1.69</v>
      </c>
      <c r="Z22" s="24">
        <f t="shared" si="9"/>
        <v>0</v>
      </c>
      <c r="AA22" s="25">
        <v>0.52</v>
      </c>
      <c r="AB22" s="30">
        <v>0.49</v>
      </c>
      <c r="AC22" s="31">
        <f t="shared" si="10"/>
        <v>0</v>
      </c>
      <c r="AD22" s="28">
        <v>5.08</v>
      </c>
      <c r="AE22" s="23">
        <v>4.93</v>
      </c>
      <c r="AF22" s="31">
        <f t="shared" si="11"/>
        <v>0</v>
      </c>
    </row>
    <row r="23" spans="1:32" x14ac:dyDescent="0.2">
      <c r="A23" s="8">
        <f t="shared" si="1"/>
        <v>41171</v>
      </c>
      <c r="B23" s="9">
        <f t="shared" si="0"/>
        <v>41177</v>
      </c>
      <c r="C23" s="22">
        <v>4.51</v>
      </c>
      <c r="D23" s="23">
        <v>4.53</v>
      </c>
      <c r="E23" s="24">
        <f t="shared" si="2"/>
        <v>0</v>
      </c>
      <c r="F23" s="25">
        <v>4.2300000000000004</v>
      </c>
      <c r="G23" s="23">
        <v>4.32</v>
      </c>
      <c r="H23" s="24">
        <f t="shared" si="3"/>
        <v>0</v>
      </c>
      <c r="I23" s="26">
        <v>4.07</v>
      </c>
      <c r="J23" s="23">
        <v>4.18</v>
      </c>
      <c r="K23" s="27">
        <f t="shared" si="4"/>
        <v>0</v>
      </c>
      <c r="L23" s="28">
        <v>4.03</v>
      </c>
      <c r="M23" s="23">
        <v>4.0999999999999996</v>
      </c>
      <c r="N23" s="24">
        <f t="shared" si="5"/>
        <v>0</v>
      </c>
      <c r="O23" s="25">
        <v>3.98</v>
      </c>
      <c r="P23" s="23">
        <v>3.92</v>
      </c>
      <c r="Q23" s="29">
        <f t="shared" si="6"/>
        <v>0</v>
      </c>
      <c r="R23" s="25">
        <v>3.82</v>
      </c>
      <c r="S23" s="23">
        <v>3.54</v>
      </c>
      <c r="T23" s="24">
        <f t="shared" si="7"/>
        <v>0</v>
      </c>
      <c r="U23" s="25">
        <v>2.09</v>
      </c>
      <c r="V23" s="23">
        <v>2.08</v>
      </c>
      <c r="W23" s="24">
        <f t="shared" si="8"/>
        <v>0</v>
      </c>
      <c r="X23" s="25">
        <v>1.63</v>
      </c>
      <c r="Y23" s="23">
        <v>1.73</v>
      </c>
      <c r="Z23" s="24">
        <f t="shared" si="9"/>
        <v>0</v>
      </c>
      <c r="AA23" s="25">
        <v>0.54</v>
      </c>
      <c r="AB23" s="30">
        <v>0.49</v>
      </c>
      <c r="AC23" s="31">
        <f t="shared" si="10"/>
        <v>0</v>
      </c>
      <c r="AD23" s="28">
        <v>5.17</v>
      </c>
      <c r="AE23" s="23">
        <v>4.97</v>
      </c>
      <c r="AF23" s="31">
        <f t="shared" si="11"/>
        <v>0</v>
      </c>
    </row>
    <row r="24" spans="1:32" x14ac:dyDescent="0.2">
      <c r="A24" s="8">
        <f t="shared" si="1"/>
        <v>41164</v>
      </c>
      <c r="B24" s="9">
        <f t="shared" si="0"/>
        <v>41170</v>
      </c>
      <c r="C24" s="22">
        <v>4.67</v>
      </c>
      <c r="D24" s="23">
        <v>4.26</v>
      </c>
      <c r="E24" s="24">
        <f t="shared" si="2"/>
        <v>0</v>
      </c>
      <c r="F24" s="25">
        <v>4.37</v>
      </c>
      <c r="G24" s="23">
        <v>4.0599999999999996</v>
      </c>
      <c r="H24" s="24">
        <f t="shared" si="3"/>
        <v>0</v>
      </c>
      <c r="I24" s="26">
        <v>4.18</v>
      </c>
      <c r="J24" s="23">
        <v>3.92</v>
      </c>
      <c r="K24" s="27">
        <f t="shared" si="4"/>
        <v>0</v>
      </c>
      <c r="L24" s="28">
        <v>4.1500000000000004</v>
      </c>
      <c r="M24" s="23">
        <v>3.88</v>
      </c>
      <c r="N24" s="24">
        <f t="shared" si="5"/>
        <v>0</v>
      </c>
      <c r="O24" s="25">
        <v>4.1100000000000003</v>
      </c>
      <c r="P24" s="23">
        <v>3.79</v>
      </c>
      <c r="Q24" s="29">
        <f t="shared" si="6"/>
        <v>0</v>
      </c>
      <c r="R24" s="25">
        <v>3.95</v>
      </c>
      <c r="S24" s="23">
        <v>3.46</v>
      </c>
      <c r="T24" s="24">
        <f t="shared" si="7"/>
        <v>0</v>
      </c>
      <c r="U24" s="25">
        <v>2.13</v>
      </c>
      <c r="V24" s="23">
        <v>2.02</v>
      </c>
      <c r="W24" s="24">
        <f t="shared" si="8"/>
        <v>0</v>
      </c>
      <c r="X24" s="25">
        <v>1.65</v>
      </c>
      <c r="Y24" s="23">
        <v>1.63</v>
      </c>
      <c r="Z24" s="24">
        <f t="shared" si="9"/>
        <v>0</v>
      </c>
      <c r="AA24" s="25">
        <v>0.56999999999999995</v>
      </c>
      <c r="AB24" s="30">
        <v>0.49</v>
      </c>
      <c r="AC24" s="31">
        <f t="shared" si="10"/>
        <v>0</v>
      </c>
      <c r="AD24" s="28">
        <v>5.25</v>
      </c>
      <c r="AE24" s="23">
        <v>4.97</v>
      </c>
      <c r="AF24" s="31">
        <f t="shared" si="11"/>
        <v>0</v>
      </c>
    </row>
    <row r="25" spans="1:32" x14ac:dyDescent="0.2">
      <c r="A25" s="8">
        <f t="shared" si="1"/>
        <v>41157</v>
      </c>
      <c r="B25" s="9">
        <f t="shared" si="0"/>
        <v>41163</v>
      </c>
      <c r="C25" s="22">
        <v>4.82</v>
      </c>
      <c r="D25" s="23">
        <v>4.29</v>
      </c>
      <c r="E25" s="24">
        <f t="shared" si="2"/>
        <v>0</v>
      </c>
      <c r="F25" s="25">
        <v>4.53</v>
      </c>
      <c r="G25" s="23">
        <v>4.08</v>
      </c>
      <c r="H25" s="24">
        <f t="shared" si="3"/>
        <v>0</v>
      </c>
      <c r="I25" s="26">
        <v>4.32</v>
      </c>
      <c r="J25" s="23">
        <v>3.96</v>
      </c>
      <c r="K25" s="27">
        <f t="shared" si="4"/>
        <v>0</v>
      </c>
      <c r="L25" s="28">
        <v>4.29</v>
      </c>
      <c r="M25" s="23">
        <v>3.92</v>
      </c>
      <c r="N25" s="24">
        <f t="shared" si="5"/>
        <v>0</v>
      </c>
      <c r="O25" s="25">
        <v>4.25</v>
      </c>
      <c r="P25" s="23">
        <v>3.82</v>
      </c>
      <c r="Q25" s="29">
        <f t="shared" si="6"/>
        <v>0</v>
      </c>
      <c r="R25" s="25">
        <v>3.96</v>
      </c>
      <c r="S25" s="23">
        <v>3.8</v>
      </c>
      <c r="T25" s="24">
        <f t="shared" si="7"/>
        <v>0</v>
      </c>
      <c r="U25" s="25">
        <v>2.1800000000000002</v>
      </c>
      <c r="V25" s="23">
        <v>2.04</v>
      </c>
      <c r="W25" s="24">
        <f t="shared" si="8"/>
        <v>0</v>
      </c>
      <c r="X25" s="25">
        <v>1.67</v>
      </c>
      <c r="Y25" s="23">
        <v>1.67</v>
      </c>
      <c r="Z25" s="24">
        <f t="shared" si="9"/>
        <v>0</v>
      </c>
      <c r="AA25" s="25">
        <v>0.59</v>
      </c>
      <c r="AB25" s="30">
        <v>0.49</v>
      </c>
      <c r="AC25" s="31">
        <f t="shared" si="10"/>
        <v>0</v>
      </c>
      <c r="AD25" s="28">
        <v>5.34</v>
      </c>
      <c r="AE25" s="23">
        <v>4.97</v>
      </c>
      <c r="AF25" s="31">
        <f t="shared" si="11"/>
        <v>0</v>
      </c>
    </row>
    <row r="26" spans="1:32" x14ac:dyDescent="0.2">
      <c r="A26" s="8">
        <f t="shared" si="1"/>
        <v>41150</v>
      </c>
      <c r="B26" s="9">
        <f t="shared" si="0"/>
        <v>41156</v>
      </c>
      <c r="C26" s="22">
        <v>4.91</v>
      </c>
      <c r="D26" s="23">
        <v>4.58</v>
      </c>
      <c r="E26" s="24">
        <f t="shared" si="2"/>
        <v>0</v>
      </c>
      <c r="F26" s="25">
        <v>4.63</v>
      </c>
      <c r="G26" s="23">
        <v>4.29</v>
      </c>
      <c r="H26" s="24">
        <f t="shared" si="3"/>
        <v>0</v>
      </c>
      <c r="I26" s="26">
        <v>4.42</v>
      </c>
      <c r="J26" s="23">
        <v>4.1500000000000004</v>
      </c>
      <c r="K26" s="27">
        <f t="shared" si="4"/>
        <v>0</v>
      </c>
      <c r="L26" s="28">
        <v>4.38</v>
      </c>
      <c r="M26" s="23">
        <v>4.1100000000000003</v>
      </c>
      <c r="N26" s="24">
        <f t="shared" si="5"/>
        <v>0</v>
      </c>
      <c r="O26" s="25">
        <v>4.34</v>
      </c>
      <c r="P26" s="23">
        <v>4</v>
      </c>
      <c r="Q26" s="29">
        <f t="shared" si="6"/>
        <v>0</v>
      </c>
      <c r="R26" s="25">
        <v>3.96</v>
      </c>
      <c r="S26" s="23">
        <v>3.89</v>
      </c>
      <c r="T26" s="24">
        <f t="shared" si="7"/>
        <v>0</v>
      </c>
      <c r="U26" s="25">
        <v>2.21</v>
      </c>
      <c r="V26" s="23">
        <v>2.11</v>
      </c>
      <c r="W26" s="24">
        <f t="shared" si="8"/>
        <v>0</v>
      </c>
      <c r="X26" s="25">
        <v>1.7</v>
      </c>
      <c r="Y26" s="23">
        <v>1.64</v>
      </c>
      <c r="Z26" s="24">
        <f t="shared" si="9"/>
        <v>0</v>
      </c>
      <c r="AA26" s="25">
        <v>0.59</v>
      </c>
      <c r="AB26" s="30">
        <v>0.59</v>
      </c>
      <c r="AC26" s="31">
        <f t="shared" si="10"/>
        <v>0</v>
      </c>
      <c r="AD26" s="28">
        <v>5.35</v>
      </c>
      <c r="AE26" s="23">
        <v>5.34</v>
      </c>
      <c r="AF26" s="31">
        <f t="shared" si="11"/>
        <v>0</v>
      </c>
    </row>
    <row r="27" spans="1:32" x14ac:dyDescent="0.2">
      <c r="A27" s="8">
        <f t="shared" si="1"/>
        <v>41143</v>
      </c>
      <c r="B27" s="9">
        <f t="shared" si="0"/>
        <v>41149</v>
      </c>
      <c r="C27" s="22">
        <v>4.95</v>
      </c>
      <c r="D27" s="23">
        <v>4.76</v>
      </c>
      <c r="E27" s="24">
        <f t="shared" si="2"/>
        <v>0</v>
      </c>
      <c r="F27" s="25">
        <v>4.71</v>
      </c>
      <c r="G27" s="23">
        <v>4.4000000000000004</v>
      </c>
      <c r="H27" s="24">
        <f t="shared" si="3"/>
        <v>0</v>
      </c>
      <c r="I27" s="26">
        <v>4.51</v>
      </c>
      <c r="J27" s="23">
        <v>4.16</v>
      </c>
      <c r="K27" s="27">
        <f t="shared" si="4"/>
        <v>0</v>
      </c>
      <c r="L27" s="28">
        <v>4.47</v>
      </c>
      <c r="M27" s="23">
        <v>4.13</v>
      </c>
      <c r="N27" s="24">
        <f t="shared" si="5"/>
        <v>0</v>
      </c>
      <c r="O27" s="25">
        <v>4.38</v>
      </c>
      <c r="P27" s="23">
        <v>4.21</v>
      </c>
      <c r="Q27" s="29">
        <f t="shared" si="6"/>
        <v>0</v>
      </c>
      <c r="R27" s="25">
        <v>3.92</v>
      </c>
      <c r="S27" s="23">
        <v>4.05</v>
      </c>
      <c r="T27" s="24">
        <f t="shared" si="7"/>
        <v>0</v>
      </c>
      <c r="U27" s="25">
        <v>2.23</v>
      </c>
      <c r="V27" s="23">
        <v>2.15</v>
      </c>
      <c r="W27" s="24">
        <f t="shared" si="8"/>
        <v>0</v>
      </c>
      <c r="X27" s="25">
        <v>1.74</v>
      </c>
      <c r="Y27" s="23">
        <v>1.59</v>
      </c>
      <c r="Z27" s="24">
        <f t="shared" si="9"/>
        <v>0</v>
      </c>
      <c r="AA27" s="25">
        <v>0.59</v>
      </c>
      <c r="AB27" s="30">
        <v>0.59</v>
      </c>
      <c r="AC27" s="31">
        <f t="shared" si="10"/>
        <v>0</v>
      </c>
      <c r="AD27" s="28">
        <v>5.35</v>
      </c>
      <c r="AE27" s="23">
        <v>5.34</v>
      </c>
      <c r="AF27" s="31">
        <f t="shared" si="11"/>
        <v>0</v>
      </c>
    </row>
    <row r="28" spans="1:32" x14ac:dyDescent="0.2">
      <c r="A28" s="8">
        <f t="shared" si="1"/>
        <v>41136</v>
      </c>
      <c r="B28" s="9">
        <f t="shared" si="0"/>
        <v>41142</v>
      </c>
      <c r="C28" s="22">
        <v>4.95</v>
      </c>
      <c r="D28" s="23">
        <v>4.96</v>
      </c>
      <c r="E28" s="24">
        <f t="shared" si="2"/>
        <v>0</v>
      </c>
      <c r="F28" s="25">
        <v>4.74</v>
      </c>
      <c r="G28" s="23">
        <v>4.6100000000000003</v>
      </c>
      <c r="H28" s="24">
        <f t="shared" si="3"/>
        <v>0</v>
      </c>
      <c r="I28" s="26">
        <v>4.57</v>
      </c>
      <c r="J28" s="23">
        <v>4.33</v>
      </c>
      <c r="K28" s="27">
        <f t="shared" si="4"/>
        <v>0</v>
      </c>
      <c r="L28" s="28">
        <v>4.5199999999999996</v>
      </c>
      <c r="M28" s="23">
        <v>4.32</v>
      </c>
      <c r="N28" s="24">
        <f t="shared" si="5"/>
        <v>0</v>
      </c>
      <c r="O28" s="25">
        <v>4.4000000000000004</v>
      </c>
      <c r="P28" s="23">
        <v>4.33</v>
      </c>
      <c r="Q28" s="29">
        <f t="shared" si="6"/>
        <v>0</v>
      </c>
      <c r="R28" s="25">
        <v>3.87</v>
      </c>
      <c r="S28" s="23">
        <v>4.07</v>
      </c>
      <c r="T28" s="24">
        <f t="shared" si="7"/>
        <v>0</v>
      </c>
      <c r="U28" s="25">
        <v>2.23</v>
      </c>
      <c r="V28" s="23">
        <v>2.21</v>
      </c>
      <c r="W28" s="24">
        <f t="shared" si="8"/>
        <v>0</v>
      </c>
      <c r="X28" s="25">
        <v>1.77</v>
      </c>
      <c r="Y28" s="23">
        <v>1.66</v>
      </c>
      <c r="Z28" s="24">
        <f t="shared" si="9"/>
        <v>0</v>
      </c>
      <c r="AA28" s="25">
        <v>0.59</v>
      </c>
      <c r="AB28" s="30">
        <v>0.59</v>
      </c>
      <c r="AC28" s="31">
        <f t="shared" si="10"/>
        <v>0</v>
      </c>
      <c r="AD28" s="28">
        <v>5.35</v>
      </c>
      <c r="AE28" s="23">
        <v>5.34</v>
      </c>
      <c r="AF28" s="31">
        <f t="shared" si="11"/>
        <v>0</v>
      </c>
    </row>
    <row r="29" spans="1:32" x14ac:dyDescent="0.2">
      <c r="A29" s="8">
        <f t="shared" si="1"/>
        <v>41129</v>
      </c>
      <c r="B29" s="9">
        <f t="shared" si="0"/>
        <v>41135</v>
      </c>
      <c r="C29" s="22">
        <v>4.95</v>
      </c>
      <c r="D29" s="23">
        <v>4.95</v>
      </c>
      <c r="E29" s="24">
        <f t="shared" si="2"/>
        <v>0</v>
      </c>
      <c r="F29" s="25">
        <v>4.74</v>
      </c>
      <c r="G29" s="23">
        <v>4.74</v>
      </c>
      <c r="H29" s="24">
        <f t="shared" si="3"/>
        <v>0</v>
      </c>
      <c r="I29" s="26">
        <v>4.57</v>
      </c>
      <c r="J29" s="23">
        <v>4.57</v>
      </c>
      <c r="K29" s="27">
        <f t="shared" si="4"/>
        <v>0</v>
      </c>
      <c r="L29" s="28">
        <v>4.5199999999999996</v>
      </c>
      <c r="M29" s="23">
        <v>4.5199999999999996</v>
      </c>
      <c r="N29" s="24">
        <f t="shared" si="5"/>
        <v>0</v>
      </c>
      <c r="O29" s="25">
        <v>4.4000000000000004</v>
      </c>
      <c r="P29" s="23">
        <v>4.4000000000000004</v>
      </c>
      <c r="Q29" s="29">
        <f t="shared" si="6"/>
        <v>0</v>
      </c>
      <c r="R29" s="25">
        <v>3.87</v>
      </c>
      <c r="S29" s="23">
        <v>3.87</v>
      </c>
      <c r="T29" s="24">
        <f t="shared" si="7"/>
        <v>0</v>
      </c>
      <c r="U29" s="25">
        <v>2.23</v>
      </c>
      <c r="V29" s="23">
        <v>2.23</v>
      </c>
      <c r="W29" s="24">
        <f t="shared" si="8"/>
        <v>0</v>
      </c>
      <c r="X29" s="25">
        <v>1.77</v>
      </c>
      <c r="Y29" s="23">
        <v>1.77</v>
      </c>
      <c r="Z29" s="24">
        <f t="shared" si="9"/>
        <v>0</v>
      </c>
      <c r="AA29" s="25">
        <v>0.59</v>
      </c>
      <c r="AB29" s="30">
        <v>0.59</v>
      </c>
      <c r="AC29" s="31">
        <f t="shared" si="10"/>
        <v>0</v>
      </c>
      <c r="AD29" s="28">
        <v>5.35</v>
      </c>
      <c r="AE29" s="23">
        <v>5.35</v>
      </c>
      <c r="AF29" s="31">
        <f t="shared" si="11"/>
        <v>0</v>
      </c>
    </row>
    <row r="30" spans="1:32" x14ac:dyDescent="0.2">
      <c r="A30" s="8">
        <f t="shared" si="1"/>
        <v>41122</v>
      </c>
      <c r="B30" s="9">
        <f t="shared" si="0"/>
        <v>41128</v>
      </c>
      <c r="C30" s="22">
        <v>4.95</v>
      </c>
      <c r="D30" s="23">
        <v>4.95</v>
      </c>
      <c r="E30" s="24">
        <f t="shared" si="2"/>
        <v>0</v>
      </c>
      <c r="F30" s="25">
        <v>4.74</v>
      </c>
      <c r="G30" s="23">
        <v>4.74</v>
      </c>
      <c r="H30" s="24">
        <f t="shared" si="3"/>
        <v>0</v>
      </c>
      <c r="I30" s="26">
        <v>4.57</v>
      </c>
      <c r="J30" s="23">
        <v>4.57</v>
      </c>
      <c r="K30" s="27">
        <f t="shared" si="4"/>
        <v>0</v>
      </c>
      <c r="L30" s="28">
        <v>4.5199999999999996</v>
      </c>
      <c r="M30" s="23">
        <v>4.5199999999999996</v>
      </c>
      <c r="N30" s="24">
        <f t="shared" si="5"/>
        <v>0</v>
      </c>
      <c r="O30" s="25">
        <v>4.4000000000000004</v>
      </c>
      <c r="P30" s="23">
        <v>4.4000000000000004</v>
      </c>
      <c r="Q30" s="29">
        <f t="shared" si="6"/>
        <v>0</v>
      </c>
      <c r="R30" s="25">
        <v>3.87</v>
      </c>
      <c r="S30" s="23">
        <v>3.87</v>
      </c>
      <c r="T30" s="24">
        <f t="shared" si="7"/>
        <v>0</v>
      </c>
      <c r="U30" s="25">
        <v>2.23</v>
      </c>
      <c r="V30" s="23">
        <v>2.23</v>
      </c>
      <c r="W30" s="24">
        <f t="shared" si="8"/>
        <v>0</v>
      </c>
      <c r="X30" s="25">
        <v>1.77</v>
      </c>
      <c r="Y30" s="23">
        <v>1.77</v>
      </c>
      <c r="Z30" s="24">
        <f t="shared" si="9"/>
        <v>0</v>
      </c>
      <c r="AA30" s="25">
        <v>0.59</v>
      </c>
      <c r="AB30" s="30">
        <v>0.59</v>
      </c>
      <c r="AC30" s="31">
        <f t="shared" si="10"/>
        <v>0</v>
      </c>
      <c r="AD30" s="28">
        <v>5.35</v>
      </c>
      <c r="AE30" s="23">
        <v>5.35</v>
      </c>
      <c r="AF30" s="31">
        <f t="shared" si="11"/>
        <v>0</v>
      </c>
    </row>
    <row r="31" spans="1:32" x14ac:dyDescent="0.2">
      <c r="A31" s="8">
        <f t="shared" si="1"/>
        <v>41115</v>
      </c>
      <c r="B31" s="9">
        <f t="shared" si="0"/>
        <v>41121</v>
      </c>
      <c r="C31" s="22">
        <v>4.9400000000000004</v>
      </c>
      <c r="D31" s="23">
        <v>4.95</v>
      </c>
      <c r="E31" s="24">
        <f t="shared" si="2"/>
        <v>0</v>
      </c>
      <c r="F31" s="25">
        <v>4.74</v>
      </c>
      <c r="G31" s="23">
        <v>4.74</v>
      </c>
      <c r="H31" s="24">
        <f t="shared" si="3"/>
        <v>0</v>
      </c>
      <c r="I31" s="26">
        <v>4.57</v>
      </c>
      <c r="J31" s="23">
        <v>4.57</v>
      </c>
      <c r="K31" s="27">
        <f t="shared" si="4"/>
        <v>0</v>
      </c>
      <c r="L31" s="28">
        <v>4.53</v>
      </c>
      <c r="M31" s="23">
        <v>4.5199999999999996</v>
      </c>
      <c r="N31" s="24">
        <f t="shared" si="5"/>
        <v>0</v>
      </c>
      <c r="O31" s="25">
        <v>4.4000000000000004</v>
      </c>
      <c r="P31" s="23">
        <v>4.4000000000000004</v>
      </c>
      <c r="Q31" s="29">
        <f t="shared" si="6"/>
        <v>0</v>
      </c>
      <c r="R31" s="25">
        <v>3.87</v>
      </c>
      <c r="S31" s="23">
        <v>3.87</v>
      </c>
      <c r="T31" s="24">
        <f t="shared" si="7"/>
        <v>0</v>
      </c>
      <c r="U31" s="25">
        <v>2.23</v>
      </c>
      <c r="V31" s="23">
        <v>2.23</v>
      </c>
      <c r="W31" s="24">
        <f t="shared" si="8"/>
        <v>0</v>
      </c>
      <c r="X31" s="25">
        <v>1.77</v>
      </c>
      <c r="Y31" s="23">
        <v>1.77</v>
      </c>
      <c r="Z31" s="24">
        <f t="shared" si="9"/>
        <v>0</v>
      </c>
      <c r="AA31" s="25">
        <v>0.59</v>
      </c>
      <c r="AB31" s="30">
        <v>0.59</v>
      </c>
      <c r="AC31" s="31">
        <f t="shared" si="10"/>
        <v>0</v>
      </c>
      <c r="AD31" s="28">
        <v>5.35</v>
      </c>
      <c r="AE31" s="23">
        <v>5.35</v>
      </c>
      <c r="AF31" s="31">
        <f t="shared" si="11"/>
        <v>0</v>
      </c>
    </row>
    <row r="32" spans="1:32" x14ac:dyDescent="0.2">
      <c r="A32" s="8">
        <f t="shared" si="1"/>
        <v>41108</v>
      </c>
      <c r="B32" s="9">
        <f t="shared" si="0"/>
        <v>41114</v>
      </c>
      <c r="C32" s="22">
        <v>4.91</v>
      </c>
      <c r="D32" s="23">
        <v>4.95</v>
      </c>
      <c r="E32" s="24">
        <f t="shared" si="2"/>
        <v>0</v>
      </c>
      <c r="F32" s="25">
        <v>4.71</v>
      </c>
      <c r="G32" s="23">
        <v>4.74</v>
      </c>
      <c r="H32" s="24">
        <f t="shared" si="3"/>
        <v>0</v>
      </c>
      <c r="I32" s="26">
        <v>4.5599999999999996</v>
      </c>
      <c r="J32" s="23">
        <v>4.57</v>
      </c>
      <c r="K32" s="27">
        <f t="shared" si="4"/>
        <v>0</v>
      </c>
      <c r="L32" s="28">
        <v>4.5199999999999996</v>
      </c>
      <c r="M32" s="23">
        <v>4.5199999999999996</v>
      </c>
      <c r="N32" s="24">
        <f t="shared" si="5"/>
        <v>0</v>
      </c>
      <c r="O32" s="25">
        <v>4.3899999999999997</v>
      </c>
      <c r="P32" s="23">
        <v>4.4000000000000004</v>
      </c>
      <c r="Q32" s="29">
        <f t="shared" si="6"/>
        <v>0</v>
      </c>
      <c r="R32" s="25">
        <v>3.86</v>
      </c>
      <c r="S32" s="23">
        <v>3.87</v>
      </c>
      <c r="T32" s="24">
        <f t="shared" si="7"/>
        <v>0</v>
      </c>
      <c r="U32" s="25">
        <v>2.2200000000000002</v>
      </c>
      <c r="V32" s="23">
        <v>2.23</v>
      </c>
      <c r="W32" s="24">
        <f t="shared" si="8"/>
        <v>0</v>
      </c>
      <c r="X32" s="25">
        <v>1.76</v>
      </c>
      <c r="Y32" s="23">
        <v>1.77</v>
      </c>
      <c r="Z32" s="24">
        <f t="shared" si="9"/>
        <v>0</v>
      </c>
      <c r="AA32" s="25">
        <v>0.59</v>
      </c>
      <c r="AB32" s="30">
        <v>0.59</v>
      </c>
      <c r="AC32" s="31">
        <f t="shared" si="10"/>
        <v>0</v>
      </c>
      <c r="AD32" s="28">
        <v>4.3499999999999996</v>
      </c>
      <c r="AE32" s="23">
        <v>5.35</v>
      </c>
      <c r="AF32" s="31">
        <f t="shared" si="11"/>
        <v>0</v>
      </c>
    </row>
    <row r="33" spans="1:32" x14ac:dyDescent="0.2">
      <c r="A33" s="8">
        <f t="shared" si="1"/>
        <v>41101</v>
      </c>
      <c r="B33" s="9">
        <f t="shared" si="0"/>
        <v>41107</v>
      </c>
      <c r="C33" s="22">
        <v>4.88</v>
      </c>
      <c r="D33" s="23">
        <v>4.95</v>
      </c>
      <c r="E33" s="24">
        <f t="shared" si="2"/>
        <v>0</v>
      </c>
      <c r="F33" s="25">
        <v>4.6900000000000004</v>
      </c>
      <c r="G33" s="23">
        <v>4.74</v>
      </c>
      <c r="H33" s="24">
        <f t="shared" si="3"/>
        <v>0</v>
      </c>
      <c r="I33" s="26">
        <v>4.5599999999999996</v>
      </c>
      <c r="J33" s="23">
        <v>4.57</v>
      </c>
      <c r="K33" s="27">
        <f t="shared" si="4"/>
        <v>0</v>
      </c>
      <c r="L33" s="28">
        <v>4.5199999999999996</v>
      </c>
      <c r="M33" s="23">
        <v>4.5199999999999996</v>
      </c>
      <c r="N33" s="24">
        <f t="shared" si="5"/>
        <v>0</v>
      </c>
      <c r="O33" s="25">
        <v>4.4000000000000004</v>
      </c>
      <c r="P33" s="23">
        <v>4.4000000000000004</v>
      </c>
      <c r="Q33" s="29">
        <f t="shared" si="6"/>
        <v>0</v>
      </c>
      <c r="R33" s="25">
        <v>3.85</v>
      </c>
      <c r="S33" s="23">
        <v>3.87</v>
      </c>
      <c r="T33" s="24">
        <f t="shared" si="7"/>
        <v>0</v>
      </c>
      <c r="U33" s="25">
        <v>2.21</v>
      </c>
      <c r="V33" s="23">
        <v>2.23</v>
      </c>
      <c r="W33" s="24">
        <f t="shared" si="8"/>
        <v>0</v>
      </c>
      <c r="X33" s="25">
        <v>1.75</v>
      </c>
      <c r="Y33" s="23">
        <v>1.77</v>
      </c>
      <c r="Z33" s="24">
        <f t="shared" si="9"/>
        <v>0</v>
      </c>
      <c r="AA33" s="25">
        <v>0.59</v>
      </c>
      <c r="AB33" s="30">
        <v>0.59</v>
      </c>
      <c r="AC33" s="31">
        <f t="shared" si="10"/>
        <v>0</v>
      </c>
      <c r="AD33" s="28">
        <v>5.37</v>
      </c>
      <c r="AE33" s="23">
        <v>5.35</v>
      </c>
      <c r="AF33" s="31">
        <f t="shared" si="11"/>
        <v>0</v>
      </c>
    </row>
    <row r="34" spans="1:32" x14ac:dyDescent="0.2">
      <c r="A34" s="8">
        <f t="shared" si="1"/>
        <v>41094</v>
      </c>
      <c r="B34" s="9">
        <f t="shared" si="0"/>
        <v>41100</v>
      </c>
      <c r="C34" s="22">
        <v>4.8499999999999996</v>
      </c>
      <c r="D34" s="23">
        <v>4.95</v>
      </c>
      <c r="E34" s="24">
        <f t="shared" si="2"/>
        <v>0</v>
      </c>
      <c r="F34" s="25">
        <v>4.67</v>
      </c>
      <c r="G34" s="23">
        <v>4.74</v>
      </c>
      <c r="H34" s="24">
        <f t="shared" si="3"/>
        <v>0</v>
      </c>
      <c r="I34" s="26">
        <v>4.55</v>
      </c>
      <c r="J34" s="23">
        <v>4.57</v>
      </c>
      <c r="K34" s="27">
        <f t="shared" si="4"/>
        <v>0</v>
      </c>
      <c r="L34" s="28">
        <v>4.51</v>
      </c>
      <c r="M34" s="23">
        <v>4.5199999999999996</v>
      </c>
      <c r="N34" s="24">
        <f t="shared" si="5"/>
        <v>0</v>
      </c>
      <c r="O34" s="25">
        <v>4.4000000000000004</v>
      </c>
      <c r="P34" s="23">
        <v>4.4000000000000004</v>
      </c>
      <c r="Q34" s="29">
        <f t="shared" si="6"/>
        <v>0</v>
      </c>
      <c r="R34" s="25">
        <v>3.83</v>
      </c>
      <c r="S34" s="23">
        <v>3.87</v>
      </c>
      <c r="T34" s="24">
        <f t="shared" si="7"/>
        <v>0</v>
      </c>
      <c r="U34" s="25">
        <v>2.19</v>
      </c>
      <c r="V34" s="23">
        <v>2.23</v>
      </c>
      <c r="W34" s="24">
        <f t="shared" si="8"/>
        <v>0</v>
      </c>
      <c r="X34" s="25">
        <v>1.73</v>
      </c>
      <c r="Y34" s="23">
        <v>1.77</v>
      </c>
      <c r="Z34" s="24">
        <f t="shared" si="9"/>
        <v>0</v>
      </c>
      <c r="AA34" s="25">
        <v>0.61</v>
      </c>
      <c r="AB34" s="30">
        <v>0.59</v>
      </c>
      <c r="AC34" s="31">
        <f t="shared" si="10"/>
        <v>0</v>
      </c>
      <c r="AD34" s="28">
        <v>5.44</v>
      </c>
      <c r="AE34" s="23">
        <v>5.35</v>
      </c>
      <c r="AF34" s="31">
        <f t="shared" si="11"/>
        <v>0</v>
      </c>
    </row>
    <row r="35" spans="1:32" x14ac:dyDescent="0.2">
      <c r="A35" s="8">
        <f t="shared" si="1"/>
        <v>41087</v>
      </c>
      <c r="B35" s="9">
        <f t="shared" si="0"/>
        <v>41093</v>
      </c>
      <c r="C35" s="22">
        <v>4.83</v>
      </c>
      <c r="D35" s="23">
        <v>4.9800000000000004</v>
      </c>
      <c r="E35" s="24">
        <f t="shared" si="2"/>
        <v>0</v>
      </c>
      <c r="F35" s="25">
        <v>4.6500000000000004</v>
      </c>
      <c r="G35" s="23">
        <v>4.8</v>
      </c>
      <c r="H35" s="24">
        <f t="shared" si="3"/>
        <v>0</v>
      </c>
      <c r="I35" s="26">
        <v>4.55</v>
      </c>
      <c r="J35" s="23">
        <v>4.62</v>
      </c>
      <c r="K35" s="27">
        <f t="shared" si="4"/>
        <v>0</v>
      </c>
      <c r="L35" s="28">
        <v>4.51</v>
      </c>
      <c r="M35" s="23">
        <v>4.57</v>
      </c>
      <c r="N35" s="24">
        <f t="shared" si="5"/>
        <v>0</v>
      </c>
      <c r="O35" s="25">
        <v>4.4000000000000004</v>
      </c>
      <c r="P35" s="23">
        <v>4.42</v>
      </c>
      <c r="Q35" s="29">
        <f t="shared" si="6"/>
        <v>0</v>
      </c>
      <c r="R35" s="25">
        <v>3.8</v>
      </c>
      <c r="S35" s="23">
        <v>3.91</v>
      </c>
      <c r="T35" s="24">
        <f t="shared" si="7"/>
        <v>0</v>
      </c>
      <c r="U35" s="25">
        <v>2.1800000000000002</v>
      </c>
      <c r="V35" s="23">
        <v>2.25</v>
      </c>
      <c r="W35" s="24">
        <f t="shared" si="8"/>
        <v>0</v>
      </c>
      <c r="X35" s="25">
        <v>1.7</v>
      </c>
      <c r="Y35" s="23">
        <v>1.79</v>
      </c>
      <c r="Z35" s="24">
        <f t="shared" si="9"/>
        <v>0</v>
      </c>
      <c r="AA35" s="25">
        <v>0.62</v>
      </c>
      <c r="AB35" s="30">
        <v>0.59</v>
      </c>
      <c r="AC35" s="31">
        <f t="shared" si="10"/>
        <v>0</v>
      </c>
      <c r="AD35" s="28">
        <v>5.52</v>
      </c>
      <c r="AE35" s="23">
        <v>5.35</v>
      </c>
      <c r="AF35" s="31">
        <f t="shared" si="11"/>
        <v>0</v>
      </c>
    </row>
    <row r="36" spans="1:32" x14ac:dyDescent="0.2">
      <c r="A36" s="8">
        <f t="shared" si="1"/>
        <v>41080</v>
      </c>
      <c r="B36" s="9">
        <f t="shared" si="0"/>
        <v>41086</v>
      </c>
      <c r="C36" s="22">
        <v>4.91</v>
      </c>
      <c r="D36" s="23">
        <v>4.76</v>
      </c>
      <c r="E36" s="24">
        <f t="shared" si="2"/>
        <v>0</v>
      </c>
      <c r="F36" s="25">
        <v>4.7300000000000004</v>
      </c>
      <c r="G36" s="23">
        <v>4.57</v>
      </c>
      <c r="H36" s="24">
        <f t="shared" si="3"/>
        <v>0</v>
      </c>
      <c r="I36" s="26">
        <v>4.63</v>
      </c>
      <c r="J36" s="23">
        <v>4.46</v>
      </c>
      <c r="K36" s="27">
        <f t="shared" si="4"/>
        <v>0</v>
      </c>
      <c r="L36" s="28">
        <v>4.5599999999999996</v>
      </c>
      <c r="M36" s="23">
        <v>4.4400000000000004</v>
      </c>
      <c r="N36" s="24">
        <f t="shared" si="5"/>
        <v>0</v>
      </c>
      <c r="O36" s="25">
        <v>4.4400000000000004</v>
      </c>
      <c r="P36" s="23">
        <v>4.3</v>
      </c>
      <c r="Q36" s="29">
        <f t="shared" si="6"/>
        <v>0</v>
      </c>
      <c r="R36" s="25">
        <v>3.81</v>
      </c>
      <c r="S36" s="23">
        <v>3.8</v>
      </c>
      <c r="T36" s="24">
        <f t="shared" si="7"/>
        <v>0</v>
      </c>
      <c r="U36" s="25">
        <v>2.1800000000000002</v>
      </c>
      <c r="V36" s="23">
        <v>2.1800000000000002</v>
      </c>
      <c r="W36" s="24">
        <f t="shared" si="8"/>
        <v>0</v>
      </c>
      <c r="X36" s="25">
        <v>1.7</v>
      </c>
      <c r="Y36" s="23">
        <v>1.73</v>
      </c>
      <c r="Z36" s="24">
        <f t="shared" si="9"/>
        <v>0</v>
      </c>
      <c r="AA36" s="25">
        <v>0.63</v>
      </c>
      <c r="AB36" s="30">
        <v>0.59</v>
      </c>
      <c r="AC36" s="31">
        <f t="shared" si="10"/>
        <v>0</v>
      </c>
      <c r="AD36" s="28">
        <v>5.63</v>
      </c>
      <c r="AE36" s="23">
        <v>5.35</v>
      </c>
      <c r="AF36" s="31">
        <f t="shared" si="11"/>
        <v>0</v>
      </c>
    </row>
    <row r="37" spans="1:32" x14ac:dyDescent="0.2">
      <c r="A37" s="8">
        <f t="shared" si="1"/>
        <v>41073</v>
      </c>
      <c r="B37" s="9">
        <f t="shared" si="0"/>
        <v>41079</v>
      </c>
      <c r="C37" s="22">
        <v>5.04</v>
      </c>
      <c r="D37" s="23">
        <v>4.8499999999999996</v>
      </c>
      <c r="E37" s="24">
        <f t="shared" si="2"/>
        <v>0</v>
      </c>
      <c r="F37" s="25">
        <v>4.83</v>
      </c>
      <c r="G37" s="23">
        <v>4.68</v>
      </c>
      <c r="H37" s="24">
        <f t="shared" si="3"/>
        <v>0</v>
      </c>
      <c r="I37" s="26">
        <v>4.72</v>
      </c>
      <c r="J37" s="23">
        <v>4.58</v>
      </c>
      <c r="K37" s="27">
        <f t="shared" si="4"/>
        <v>0</v>
      </c>
      <c r="L37" s="28">
        <v>4.63</v>
      </c>
      <c r="M37" s="23">
        <v>4.55</v>
      </c>
      <c r="N37" s="24">
        <f t="shared" si="5"/>
        <v>0</v>
      </c>
      <c r="O37" s="25">
        <v>4.4800000000000004</v>
      </c>
      <c r="P37" s="23">
        <v>4.47</v>
      </c>
      <c r="Q37" s="29">
        <f t="shared" si="6"/>
        <v>0</v>
      </c>
      <c r="R37" s="25">
        <v>3.82</v>
      </c>
      <c r="S37" s="23">
        <v>3.86</v>
      </c>
      <c r="T37" s="24">
        <f t="shared" si="7"/>
        <v>0</v>
      </c>
      <c r="U37" s="25">
        <v>2.2000000000000002</v>
      </c>
      <c r="V37" s="23">
        <v>2.19</v>
      </c>
      <c r="W37" s="24">
        <f t="shared" si="8"/>
        <v>0</v>
      </c>
      <c r="X37" s="25">
        <v>1.71</v>
      </c>
      <c r="Y37" s="23">
        <v>1.73</v>
      </c>
      <c r="Z37" s="24">
        <f t="shared" si="9"/>
        <v>0</v>
      </c>
      <c r="AA37" s="25">
        <v>0.64</v>
      </c>
      <c r="AB37" s="30">
        <v>0.59</v>
      </c>
      <c r="AC37" s="31">
        <f t="shared" si="10"/>
        <v>0</v>
      </c>
      <c r="AD37" s="28">
        <v>5.72</v>
      </c>
      <c r="AE37" s="23">
        <v>5.35</v>
      </c>
      <c r="AF37" s="31">
        <f t="shared" si="11"/>
        <v>0</v>
      </c>
    </row>
    <row r="38" spans="1:32" x14ac:dyDescent="0.2">
      <c r="A38" s="8">
        <f t="shared" si="1"/>
        <v>41066</v>
      </c>
      <c r="B38" s="9">
        <f t="shared" si="0"/>
        <v>41072</v>
      </c>
      <c r="C38" s="22">
        <v>5.2</v>
      </c>
      <c r="D38" s="23">
        <v>4.8</v>
      </c>
      <c r="E38" s="24">
        <f t="shared" si="2"/>
        <v>0</v>
      </c>
      <c r="F38" s="25">
        <v>4.97</v>
      </c>
      <c r="G38" s="23">
        <v>4.6100000000000003</v>
      </c>
      <c r="H38" s="24">
        <f t="shared" si="3"/>
        <v>0</v>
      </c>
      <c r="I38" s="26">
        <v>4.8499999999999996</v>
      </c>
      <c r="J38" s="23">
        <v>4.53</v>
      </c>
      <c r="K38" s="27">
        <f t="shared" si="4"/>
        <v>0</v>
      </c>
      <c r="L38" s="28">
        <v>4.7300000000000004</v>
      </c>
      <c r="M38" s="23">
        <v>4.49</v>
      </c>
      <c r="N38" s="24">
        <f t="shared" si="5"/>
        <v>0</v>
      </c>
      <c r="O38" s="25">
        <v>4.55</v>
      </c>
      <c r="P38" s="23">
        <v>4.3899999999999997</v>
      </c>
      <c r="Q38" s="29">
        <f t="shared" si="6"/>
        <v>0</v>
      </c>
      <c r="R38" s="25">
        <v>3.86</v>
      </c>
      <c r="S38" s="23">
        <v>3.76</v>
      </c>
      <c r="T38" s="24">
        <f t="shared" si="7"/>
        <v>0</v>
      </c>
      <c r="U38" s="25">
        <v>2.23</v>
      </c>
      <c r="V38" s="23">
        <v>2.16</v>
      </c>
      <c r="W38" s="24">
        <f t="shared" si="8"/>
        <v>0</v>
      </c>
      <c r="X38" s="25">
        <v>1.74</v>
      </c>
      <c r="Y38" s="23">
        <v>1.69</v>
      </c>
      <c r="Z38" s="24">
        <f t="shared" si="9"/>
        <v>0</v>
      </c>
      <c r="AA38" s="25">
        <v>0.64</v>
      </c>
      <c r="AB38" s="30">
        <v>0.64</v>
      </c>
      <c r="AC38" s="31">
        <f t="shared" si="10"/>
        <v>0</v>
      </c>
      <c r="AD38" s="28">
        <v>5.7</v>
      </c>
      <c r="AE38" s="23">
        <v>5.66</v>
      </c>
      <c r="AF38" s="31">
        <f t="shared" si="11"/>
        <v>0</v>
      </c>
    </row>
    <row r="39" spans="1:32" x14ac:dyDescent="0.2">
      <c r="A39" s="8">
        <f t="shared" si="1"/>
        <v>41059</v>
      </c>
      <c r="B39" s="9">
        <f t="shared" si="0"/>
        <v>41065</v>
      </c>
      <c r="C39" s="22">
        <v>5.35</v>
      </c>
      <c r="D39" s="23">
        <v>4.87</v>
      </c>
      <c r="E39" s="24">
        <f t="shared" si="2"/>
        <v>0</v>
      </c>
      <c r="F39" s="25">
        <v>5.0999999999999996</v>
      </c>
      <c r="G39" s="23">
        <v>4.67</v>
      </c>
      <c r="H39" s="24">
        <f t="shared" si="3"/>
        <v>0</v>
      </c>
      <c r="I39" s="26">
        <v>4.95</v>
      </c>
      <c r="J39" s="23">
        <v>4.59</v>
      </c>
      <c r="K39" s="27">
        <f t="shared" si="4"/>
        <v>0</v>
      </c>
      <c r="L39" s="28">
        <v>4.82</v>
      </c>
      <c r="M39" s="23">
        <v>4.5199999999999996</v>
      </c>
      <c r="N39" s="24">
        <f t="shared" si="5"/>
        <v>0</v>
      </c>
      <c r="O39" s="25">
        <v>4.6100000000000003</v>
      </c>
      <c r="P39" s="23">
        <v>4.41</v>
      </c>
      <c r="Q39" s="29">
        <f t="shared" si="6"/>
        <v>0</v>
      </c>
      <c r="R39" s="25">
        <v>3.89</v>
      </c>
      <c r="S39" s="23">
        <v>3.77</v>
      </c>
      <c r="T39" s="24">
        <f t="shared" si="7"/>
        <v>0</v>
      </c>
      <c r="U39" s="25">
        <v>2.25</v>
      </c>
      <c r="V39" s="23">
        <v>2.16</v>
      </c>
      <c r="W39" s="24">
        <f t="shared" si="8"/>
        <v>0</v>
      </c>
      <c r="X39" s="25">
        <v>1.78</v>
      </c>
      <c r="Y39" s="23">
        <v>1.66</v>
      </c>
      <c r="Z39" s="24">
        <f t="shared" si="9"/>
        <v>0</v>
      </c>
      <c r="AA39" s="25">
        <v>0.64</v>
      </c>
      <c r="AB39" s="30">
        <v>0.64</v>
      </c>
      <c r="AC39" s="31">
        <f t="shared" si="10"/>
        <v>0</v>
      </c>
      <c r="AD39" s="28">
        <v>5.69</v>
      </c>
      <c r="AE39" s="23">
        <v>5.66</v>
      </c>
      <c r="AF39" s="31">
        <f t="shared" si="11"/>
        <v>0</v>
      </c>
    </row>
    <row r="40" spans="1:32" x14ac:dyDescent="0.2">
      <c r="A40" s="8">
        <f t="shared" si="1"/>
        <v>41052</v>
      </c>
      <c r="B40" s="9">
        <f t="shared" si="0"/>
        <v>41058</v>
      </c>
      <c r="C40" s="22">
        <v>5.47</v>
      </c>
      <c r="D40" s="23">
        <v>4.99</v>
      </c>
      <c r="E40" s="24">
        <f t="shared" si="2"/>
        <v>0</v>
      </c>
      <c r="F40" s="25">
        <v>5.18</v>
      </c>
      <c r="G40" s="23">
        <v>4.8600000000000003</v>
      </c>
      <c r="H40" s="24">
        <f t="shared" si="3"/>
        <v>0</v>
      </c>
      <c r="I40" s="26">
        <v>5.03</v>
      </c>
      <c r="J40" s="23">
        <v>4.74</v>
      </c>
      <c r="K40" s="27">
        <f t="shared" si="4"/>
        <v>0</v>
      </c>
      <c r="L40" s="28">
        <v>4.88</v>
      </c>
      <c r="M40" s="23">
        <v>4.62</v>
      </c>
      <c r="N40" s="24">
        <f t="shared" si="5"/>
        <v>0</v>
      </c>
      <c r="O40" s="25">
        <v>4.67</v>
      </c>
      <c r="P40" s="23">
        <v>4.45</v>
      </c>
      <c r="Q40" s="29">
        <f t="shared" si="6"/>
        <v>0</v>
      </c>
      <c r="R40" s="25">
        <v>3.9</v>
      </c>
      <c r="S40" s="23">
        <v>3.81</v>
      </c>
      <c r="T40" s="24">
        <f t="shared" si="7"/>
        <v>0</v>
      </c>
      <c r="U40" s="25">
        <v>2.25</v>
      </c>
      <c r="V40" s="23">
        <v>2.21</v>
      </c>
      <c r="W40" s="24">
        <f t="shared" si="8"/>
        <v>0</v>
      </c>
      <c r="X40" s="25">
        <v>1.8</v>
      </c>
      <c r="Y40" s="23">
        <v>1.7</v>
      </c>
      <c r="Z40" s="24">
        <f t="shared" si="9"/>
        <v>0</v>
      </c>
      <c r="AA40" s="25">
        <v>0.64</v>
      </c>
      <c r="AB40" s="30">
        <v>0.64</v>
      </c>
      <c r="AC40" s="31">
        <f t="shared" si="10"/>
        <v>0</v>
      </c>
      <c r="AD40" s="28">
        <v>5.62</v>
      </c>
      <c r="AE40" s="23">
        <v>5.8</v>
      </c>
      <c r="AF40" s="31">
        <f t="shared" si="11"/>
        <v>0</v>
      </c>
    </row>
    <row r="41" spans="1:32" x14ac:dyDescent="0.2">
      <c r="A41" s="8">
        <f t="shared" si="1"/>
        <v>41045</v>
      </c>
      <c r="B41" s="9">
        <f t="shared" si="0"/>
        <v>41051</v>
      </c>
      <c r="C41" s="22">
        <v>5.52</v>
      </c>
      <c r="D41" s="23">
        <v>5.36</v>
      </c>
      <c r="E41" s="24">
        <f t="shared" si="2"/>
        <v>0</v>
      </c>
      <c r="F41" s="25">
        <v>5.22</v>
      </c>
      <c r="G41" s="23">
        <v>5.07</v>
      </c>
      <c r="H41" s="24">
        <f t="shared" si="3"/>
        <v>0</v>
      </c>
      <c r="I41" s="26">
        <v>5.0599999999999996</v>
      </c>
      <c r="J41" s="23">
        <v>4.9400000000000004</v>
      </c>
      <c r="K41" s="27">
        <f t="shared" si="4"/>
        <v>0</v>
      </c>
      <c r="L41" s="28">
        <v>4.91</v>
      </c>
      <c r="M41" s="23">
        <v>4.8</v>
      </c>
      <c r="N41" s="24">
        <f t="shared" si="5"/>
        <v>0</v>
      </c>
      <c r="O41" s="25">
        <v>4.7</v>
      </c>
      <c r="P41" s="23">
        <v>4.5999999999999996</v>
      </c>
      <c r="Q41" s="29">
        <f t="shared" si="6"/>
        <v>0</v>
      </c>
      <c r="R41" s="25">
        <v>3.9</v>
      </c>
      <c r="S41" s="23">
        <v>3.89</v>
      </c>
      <c r="T41" s="24">
        <f t="shared" si="7"/>
        <v>0</v>
      </c>
      <c r="U41" s="25">
        <v>2.2400000000000002</v>
      </c>
      <c r="V41" s="23">
        <v>2.25</v>
      </c>
      <c r="W41" s="24">
        <f t="shared" si="8"/>
        <v>0</v>
      </c>
      <c r="X41" s="25">
        <v>1.8</v>
      </c>
      <c r="Y41" s="23">
        <v>1.76</v>
      </c>
      <c r="Z41" s="24">
        <f t="shared" si="9"/>
        <v>0</v>
      </c>
      <c r="AA41" s="25">
        <v>0.64</v>
      </c>
      <c r="AB41" s="30">
        <v>0.64</v>
      </c>
      <c r="AC41" s="31">
        <f t="shared" si="10"/>
        <v>0</v>
      </c>
      <c r="AD41" s="28">
        <v>5.5</v>
      </c>
      <c r="AE41" s="23">
        <v>5.8</v>
      </c>
      <c r="AF41" s="31">
        <f t="shared" si="11"/>
        <v>0</v>
      </c>
    </row>
    <row r="42" spans="1:32" x14ac:dyDescent="0.2">
      <c r="A42" s="8">
        <f t="shared" si="1"/>
        <v>41038</v>
      </c>
      <c r="B42" s="9">
        <f t="shared" si="0"/>
        <v>41044</v>
      </c>
      <c r="C42" s="22">
        <v>5.55</v>
      </c>
      <c r="D42" s="23">
        <v>5.49</v>
      </c>
      <c r="E42" s="24">
        <f t="shared" si="2"/>
        <v>0</v>
      </c>
      <c r="F42" s="25">
        <v>5.24</v>
      </c>
      <c r="G42" s="23">
        <v>5.2</v>
      </c>
      <c r="H42" s="24">
        <f t="shared" si="3"/>
        <v>0</v>
      </c>
      <c r="I42" s="26">
        <v>5.08</v>
      </c>
      <c r="J42" s="23">
        <v>5.05</v>
      </c>
      <c r="K42" s="27">
        <f t="shared" si="4"/>
        <v>0</v>
      </c>
      <c r="L42" s="28">
        <v>4.92</v>
      </c>
      <c r="M42" s="23">
        <v>4.93</v>
      </c>
      <c r="N42" s="24">
        <f t="shared" si="5"/>
        <v>0</v>
      </c>
      <c r="O42" s="25">
        <v>4.71</v>
      </c>
      <c r="P42" s="23">
        <v>4.7</v>
      </c>
      <c r="Q42" s="29">
        <f t="shared" si="6"/>
        <v>0</v>
      </c>
      <c r="R42" s="25">
        <v>3.88</v>
      </c>
      <c r="S42" s="23">
        <v>3.95</v>
      </c>
      <c r="T42" s="24">
        <f t="shared" si="7"/>
        <v>0</v>
      </c>
      <c r="U42" s="25">
        <v>2.2200000000000002</v>
      </c>
      <c r="V42" s="23">
        <v>2.2799999999999998</v>
      </c>
      <c r="W42" s="24">
        <f t="shared" si="8"/>
        <v>0</v>
      </c>
      <c r="X42" s="25">
        <v>1.79</v>
      </c>
      <c r="Y42" s="23">
        <v>1.83</v>
      </c>
      <c r="Z42" s="24">
        <f t="shared" si="9"/>
        <v>0</v>
      </c>
      <c r="AA42" s="25">
        <v>0.64</v>
      </c>
      <c r="AB42" s="30">
        <v>0.64</v>
      </c>
      <c r="AC42" s="31">
        <f t="shared" si="10"/>
        <v>0</v>
      </c>
      <c r="AD42" s="28">
        <v>5.43</v>
      </c>
      <c r="AE42" s="23">
        <v>5.59</v>
      </c>
      <c r="AF42" s="31">
        <f t="shared" si="11"/>
        <v>0</v>
      </c>
    </row>
    <row r="43" spans="1:32" x14ac:dyDescent="0.2">
      <c r="A43" s="8">
        <f t="shared" si="1"/>
        <v>41031</v>
      </c>
      <c r="B43" s="9">
        <f t="shared" si="0"/>
        <v>41037</v>
      </c>
      <c r="C43" s="22">
        <v>5.61</v>
      </c>
      <c r="D43" s="23">
        <v>5.51</v>
      </c>
      <c r="E43" s="24">
        <f t="shared" si="2"/>
        <v>0</v>
      </c>
      <c r="F43" s="25">
        <v>5.29</v>
      </c>
      <c r="G43" s="23">
        <v>5.23</v>
      </c>
      <c r="H43" s="24">
        <f t="shared" si="3"/>
        <v>0</v>
      </c>
      <c r="I43" s="26">
        <v>5.1100000000000003</v>
      </c>
      <c r="J43" s="23">
        <v>5.0599999999999996</v>
      </c>
      <c r="K43" s="27">
        <f t="shared" si="4"/>
        <v>0</v>
      </c>
      <c r="L43" s="28">
        <v>4.96</v>
      </c>
      <c r="M43" s="23">
        <v>4.9000000000000004</v>
      </c>
      <c r="N43" s="24">
        <f t="shared" si="5"/>
        <v>0</v>
      </c>
      <c r="O43" s="25">
        <v>4.74</v>
      </c>
      <c r="P43" s="23">
        <v>4.6900000000000004</v>
      </c>
      <c r="Q43" s="29">
        <f t="shared" si="6"/>
        <v>0</v>
      </c>
      <c r="R43" s="25">
        <v>3.87</v>
      </c>
      <c r="S43" s="23">
        <v>3.91</v>
      </c>
      <c r="T43" s="24">
        <f t="shared" si="7"/>
        <v>0</v>
      </c>
      <c r="U43" s="25">
        <v>2.2200000000000002</v>
      </c>
      <c r="V43" s="23">
        <v>2.25</v>
      </c>
      <c r="W43" s="24">
        <f t="shared" si="8"/>
        <v>0</v>
      </c>
      <c r="X43" s="25">
        <v>1.79</v>
      </c>
      <c r="Y43" s="23">
        <v>1.81</v>
      </c>
      <c r="Z43" s="24">
        <f t="shared" si="9"/>
        <v>0</v>
      </c>
      <c r="AA43" s="25">
        <v>0.64</v>
      </c>
      <c r="AB43" s="30">
        <v>0.64</v>
      </c>
      <c r="AC43" s="31">
        <f t="shared" si="10"/>
        <v>0</v>
      </c>
      <c r="AD43" s="28">
        <v>5.36</v>
      </c>
      <c r="AE43" s="23">
        <v>5.59</v>
      </c>
      <c r="AF43" s="31">
        <f t="shared" si="11"/>
        <v>0</v>
      </c>
    </row>
    <row r="44" spans="1:32" x14ac:dyDescent="0.2">
      <c r="A44" s="8">
        <f t="shared" si="1"/>
        <v>41024</v>
      </c>
      <c r="B44" s="9">
        <f t="shared" si="0"/>
        <v>41030</v>
      </c>
      <c r="C44" s="22">
        <v>5.71</v>
      </c>
      <c r="D44" s="23">
        <v>5.47</v>
      </c>
      <c r="E44" s="24">
        <f t="shared" si="2"/>
        <v>0</v>
      </c>
      <c r="F44" s="25">
        <v>5.38</v>
      </c>
      <c r="G44" s="23">
        <v>5.2</v>
      </c>
      <c r="H44" s="24">
        <f t="shared" si="3"/>
        <v>0</v>
      </c>
      <c r="I44" s="26">
        <v>5.18</v>
      </c>
      <c r="J44" s="23">
        <v>5.04</v>
      </c>
      <c r="K44" s="27">
        <f t="shared" si="4"/>
        <v>0</v>
      </c>
      <c r="L44" s="28">
        <v>5.03</v>
      </c>
      <c r="M44" s="23">
        <v>4.87</v>
      </c>
      <c r="N44" s="24">
        <f t="shared" si="5"/>
        <v>0</v>
      </c>
      <c r="O44" s="25">
        <v>4.78</v>
      </c>
      <c r="P44" s="23">
        <v>4.6500000000000004</v>
      </c>
      <c r="Q44" s="29">
        <f t="shared" si="6"/>
        <v>0</v>
      </c>
      <c r="R44" s="25">
        <v>3.87</v>
      </c>
      <c r="S44" s="23">
        <v>3.87</v>
      </c>
      <c r="T44" s="24">
        <f t="shared" si="7"/>
        <v>0</v>
      </c>
      <c r="U44" s="25">
        <v>2.2200000000000002</v>
      </c>
      <c r="V44" s="23">
        <v>2.2200000000000002</v>
      </c>
      <c r="W44" s="24">
        <f t="shared" si="8"/>
        <v>0</v>
      </c>
      <c r="X44" s="25">
        <v>1.8</v>
      </c>
      <c r="Y44" s="23">
        <v>1.79</v>
      </c>
      <c r="Z44" s="24">
        <f t="shared" si="9"/>
        <v>0</v>
      </c>
      <c r="AA44" s="25">
        <v>0.64</v>
      </c>
      <c r="AB44" s="30">
        <v>0.64</v>
      </c>
      <c r="AC44" s="31">
        <f t="shared" si="10"/>
        <v>0</v>
      </c>
      <c r="AD44" s="28">
        <v>5.3</v>
      </c>
      <c r="AE44" s="23">
        <v>5.59</v>
      </c>
      <c r="AF44" s="31">
        <f t="shared" si="11"/>
        <v>0</v>
      </c>
    </row>
    <row r="45" spans="1:32" x14ac:dyDescent="0.2">
      <c r="A45" s="8">
        <f t="shared" si="1"/>
        <v>41017</v>
      </c>
      <c r="B45" s="9">
        <f t="shared" si="0"/>
        <v>41023</v>
      </c>
      <c r="C45" s="22">
        <v>5.82</v>
      </c>
      <c r="D45" s="23">
        <v>5.58</v>
      </c>
      <c r="E45" s="24">
        <f t="shared" si="2"/>
        <v>0</v>
      </c>
      <c r="F45" s="25">
        <v>5.49</v>
      </c>
      <c r="G45" s="23">
        <v>5.24</v>
      </c>
      <c r="H45" s="24">
        <f t="shared" si="3"/>
        <v>0</v>
      </c>
      <c r="I45" s="26">
        <v>5.26</v>
      </c>
      <c r="J45" s="23">
        <v>5.08</v>
      </c>
      <c r="K45" s="27">
        <f t="shared" si="4"/>
        <v>0</v>
      </c>
      <c r="L45" s="28">
        <v>5.0999999999999996</v>
      </c>
      <c r="M45" s="23">
        <v>4.9400000000000004</v>
      </c>
      <c r="N45" s="24">
        <f t="shared" si="5"/>
        <v>0</v>
      </c>
      <c r="O45" s="25">
        <v>4.83</v>
      </c>
      <c r="P45" s="23">
        <v>4.74</v>
      </c>
      <c r="Q45" s="29">
        <f t="shared" si="6"/>
        <v>0</v>
      </c>
      <c r="R45" s="25">
        <v>3.87</v>
      </c>
      <c r="S45" s="23">
        <v>3.86</v>
      </c>
      <c r="T45" s="24">
        <f t="shared" si="7"/>
        <v>0</v>
      </c>
      <c r="U45" s="25">
        <v>2.2200000000000002</v>
      </c>
      <c r="V45" s="23">
        <v>2.21</v>
      </c>
      <c r="W45" s="24">
        <f t="shared" si="8"/>
        <v>0</v>
      </c>
      <c r="X45" s="25">
        <v>1.81</v>
      </c>
      <c r="Y45" s="23">
        <v>1.77</v>
      </c>
      <c r="Z45" s="24">
        <f t="shared" si="9"/>
        <v>0</v>
      </c>
      <c r="AA45" s="25">
        <v>0.64</v>
      </c>
      <c r="AB45" s="30">
        <v>0.64</v>
      </c>
      <c r="AC45" s="31">
        <f t="shared" si="10"/>
        <v>0</v>
      </c>
      <c r="AD45" s="28">
        <v>5.32</v>
      </c>
      <c r="AE45" s="23">
        <v>5.29</v>
      </c>
      <c r="AF45" s="31">
        <f t="shared" si="11"/>
        <v>0</v>
      </c>
    </row>
    <row r="46" spans="1:32" x14ac:dyDescent="0.2">
      <c r="A46" s="8">
        <f t="shared" si="1"/>
        <v>41010</v>
      </c>
      <c r="B46" s="9">
        <f t="shared" si="0"/>
        <v>41016</v>
      </c>
      <c r="C46" s="22">
        <v>5.92</v>
      </c>
      <c r="D46" s="23">
        <v>5.58</v>
      </c>
      <c r="E46" s="24">
        <f t="shared" si="2"/>
        <v>0</v>
      </c>
      <c r="F46" s="25">
        <v>5.59</v>
      </c>
      <c r="G46" s="23">
        <v>5.24</v>
      </c>
      <c r="H46" s="24">
        <f t="shared" si="3"/>
        <v>0</v>
      </c>
      <c r="I46" s="26">
        <v>5.33</v>
      </c>
      <c r="J46" s="23">
        <v>5.08</v>
      </c>
      <c r="K46" s="27">
        <f t="shared" si="4"/>
        <v>0</v>
      </c>
      <c r="L46" s="28">
        <v>5.17</v>
      </c>
      <c r="M46" s="23">
        <v>4.9400000000000004</v>
      </c>
      <c r="N46" s="24">
        <f t="shared" si="5"/>
        <v>0</v>
      </c>
      <c r="O46" s="25">
        <v>4.9000000000000004</v>
      </c>
      <c r="P46" s="23">
        <v>4.74</v>
      </c>
      <c r="Q46" s="29">
        <f t="shared" si="6"/>
        <v>0</v>
      </c>
      <c r="R46" s="25">
        <v>3.88</v>
      </c>
      <c r="S46" s="23">
        <v>3.86</v>
      </c>
      <c r="T46" s="24">
        <f t="shared" si="7"/>
        <v>0</v>
      </c>
      <c r="U46" s="25">
        <v>2.2200000000000002</v>
      </c>
      <c r="V46" s="23">
        <v>2.21</v>
      </c>
      <c r="W46" s="24">
        <f t="shared" si="8"/>
        <v>0</v>
      </c>
      <c r="X46" s="25">
        <v>1.82</v>
      </c>
      <c r="Y46" s="23">
        <v>1.77</v>
      </c>
      <c r="Z46" s="24">
        <f t="shared" si="9"/>
        <v>0</v>
      </c>
      <c r="AA46" s="25">
        <v>0.64</v>
      </c>
      <c r="AB46" s="30">
        <v>0.64</v>
      </c>
      <c r="AC46" s="31">
        <f t="shared" si="10"/>
        <v>0</v>
      </c>
      <c r="AD46" s="28">
        <v>5.35</v>
      </c>
      <c r="AE46" s="23">
        <v>5.29</v>
      </c>
      <c r="AF46" s="31">
        <f t="shared" si="11"/>
        <v>0</v>
      </c>
    </row>
    <row r="47" spans="1:32" x14ac:dyDescent="0.2">
      <c r="A47" s="8">
        <f t="shared" si="1"/>
        <v>41003</v>
      </c>
      <c r="B47" s="9">
        <f t="shared" si="0"/>
        <v>41009</v>
      </c>
      <c r="C47" s="22">
        <v>6</v>
      </c>
      <c r="D47" s="23">
        <v>5.72</v>
      </c>
      <c r="E47" s="24">
        <f t="shared" si="2"/>
        <v>0</v>
      </c>
      <c r="F47" s="25">
        <v>5.65</v>
      </c>
      <c r="G47" s="23">
        <v>5.41</v>
      </c>
      <c r="H47" s="24">
        <f t="shared" si="3"/>
        <v>0</v>
      </c>
      <c r="I47" s="26">
        <v>5.37</v>
      </c>
      <c r="J47" s="23">
        <v>5.22</v>
      </c>
      <c r="K47" s="27">
        <f t="shared" si="4"/>
        <v>0</v>
      </c>
      <c r="L47" s="28">
        <v>5.2</v>
      </c>
      <c r="M47" s="23">
        <v>5.0599999999999996</v>
      </c>
      <c r="N47" s="24">
        <f t="shared" si="5"/>
        <v>0</v>
      </c>
      <c r="O47" s="25">
        <v>4.96</v>
      </c>
      <c r="P47" s="23">
        <v>4.8</v>
      </c>
      <c r="Q47" s="29">
        <f t="shared" si="6"/>
        <v>0</v>
      </c>
      <c r="R47" s="25">
        <v>3.89</v>
      </c>
      <c r="S47" s="23">
        <v>3.88</v>
      </c>
      <c r="T47" s="24">
        <f t="shared" si="7"/>
        <v>0</v>
      </c>
      <c r="U47" s="25">
        <v>2.23</v>
      </c>
      <c r="V47" s="23">
        <v>2.2200000000000002</v>
      </c>
      <c r="W47" s="24">
        <f t="shared" si="8"/>
        <v>0</v>
      </c>
      <c r="X47" s="25">
        <v>1.82</v>
      </c>
      <c r="Y47" s="23">
        <v>1.82</v>
      </c>
      <c r="Z47" s="24">
        <f t="shared" si="9"/>
        <v>0</v>
      </c>
      <c r="AA47" s="25">
        <v>0.62</v>
      </c>
      <c r="AB47" s="30">
        <v>0.64</v>
      </c>
      <c r="AC47" s="31">
        <f t="shared" si="10"/>
        <v>0</v>
      </c>
      <c r="AD47" s="28">
        <v>5.38</v>
      </c>
      <c r="AE47" s="23">
        <v>5.29</v>
      </c>
      <c r="AF47" s="31">
        <f t="shared" si="11"/>
        <v>0</v>
      </c>
    </row>
    <row r="48" spans="1:32" x14ac:dyDescent="0.2">
      <c r="A48" s="8">
        <f t="shared" si="1"/>
        <v>40996</v>
      </c>
      <c r="B48" s="9">
        <f t="shared" si="0"/>
        <v>41002</v>
      </c>
      <c r="C48" s="22">
        <v>6.04</v>
      </c>
      <c r="D48" s="23">
        <v>5.88</v>
      </c>
      <c r="E48" s="24">
        <f t="shared" si="2"/>
        <v>0</v>
      </c>
      <c r="F48" s="25">
        <v>5.68</v>
      </c>
      <c r="G48" s="23">
        <v>5.52</v>
      </c>
      <c r="H48" s="24">
        <f t="shared" si="3"/>
        <v>0</v>
      </c>
      <c r="I48" s="26">
        <v>5.38</v>
      </c>
      <c r="J48" s="23">
        <v>5.25</v>
      </c>
      <c r="K48" s="27">
        <f t="shared" si="4"/>
        <v>0</v>
      </c>
      <c r="L48" s="28">
        <v>5.22</v>
      </c>
      <c r="M48" s="23">
        <v>5.0999999999999996</v>
      </c>
      <c r="N48" s="24">
        <f t="shared" si="5"/>
        <v>0</v>
      </c>
      <c r="O48" s="25">
        <v>5.0199999999999996</v>
      </c>
      <c r="P48" s="23">
        <v>4.8</v>
      </c>
      <c r="Q48" s="29">
        <f t="shared" si="6"/>
        <v>0</v>
      </c>
      <c r="R48" s="25">
        <v>3.89</v>
      </c>
      <c r="S48" s="23">
        <v>3.9</v>
      </c>
      <c r="T48" s="24">
        <f t="shared" si="7"/>
        <v>0</v>
      </c>
      <c r="U48" s="25">
        <v>2.23</v>
      </c>
      <c r="V48" s="23">
        <v>2.2200000000000002</v>
      </c>
      <c r="W48" s="24">
        <f t="shared" si="8"/>
        <v>0</v>
      </c>
      <c r="X48" s="25">
        <v>1.83</v>
      </c>
      <c r="Y48" s="23">
        <v>1.81</v>
      </c>
      <c r="Z48" s="24">
        <f t="shared" si="9"/>
        <v>0</v>
      </c>
      <c r="AA48" s="25">
        <v>0.61</v>
      </c>
      <c r="AB48" s="30">
        <v>0.64</v>
      </c>
      <c r="AC48" s="31">
        <f t="shared" si="10"/>
        <v>0</v>
      </c>
      <c r="AD48" s="28">
        <v>5.4</v>
      </c>
      <c r="AE48" s="23">
        <v>5.29</v>
      </c>
      <c r="AF48" s="31">
        <f t="shared" si="11"/>
        <v>0</v>
      </c>
    </row>
    <row r="49" spans="1:32" x14ac:dyDescent="0.2">
      <c r="A49" s="8">
        <f t="shared" si="1"/>
        <v>40989</v>
      </c>
      <c r="B49" s="9">
        <f t="shared" si="0"/>
        <v>40995</v>
      </c>
      <c r="C49" s="22">
        <v>6.08</v>
      </c>
      <c r="D49" s="23">
        <v>6.04</v>
      </c>
      <c r="E49" s="24">
        <f t="shared" si="2"/>
        <v>0</v>
      </c>
      <c r="F49" s="25">
        <v>5.7</v>
      </c>
      <c r="G49" s="23">
        <v>5.72</v>
      </c>
      <c r="H49" s="24">
        <f t="shared" si="3"/>
        <v>0</v>
      </c>
      <c r="I49" s="26">
        <v>5.38</v>
      </c>
      <c r="J49" s="23">
        <v>5.45</v>
      </c>
      <c r="K49" s="27">
        <f t="shared" si="4"/>
        <v>0</v>
      </c>
      <c r="L49" s="28">
        <v>5.23</v>
      </c>
      <c r="M49" s="23">
        <v>5.27</v>
      </c>
      <c r="N49" s="24">
        <f t="shared" si="5"/>
        <v>0</v>
      </c>
      <c r="O49" s="25">
        <v>5.09</v>
      </c>
      <c r="P49" s="23">
        <v>4.9400000000000004</v>
      </c>
      <c r="Q49" s="29">
        <f t="shared" si="6"/>
        <v>0</v>
      </c>
      <c r="R49" s="25">
        <v>3.91</v>
      </c>
      <c r="S49" s="23">
        <v>3.82</v>
      </c>
      <c r="T49" s="24">
        <f t="shared" si="7"/>
        <v>0</v>
      </c>
      <c r="U49" s="25">
        <v>2.2400000000000002</v>
      </c>
      <c r="V49" s="23">
        <v>2.23</v>
      </c>
      <c r="W49" s="24">
        <f t="shared" si="8"/>
        <v>0</v>
      </c>
      <c r="X49" s="25">
        <v>1.83</v>
      </c>
      <c r="Y49" s="23">
        <v>1.83</v>
      </c>
      <c r="Z49" s="24">
        <f t="shared" si="9"/>
        <v>0</v>
      </c>
      <c r="AA49" s="25">
        <v>0.59</v>
      </c>
      <c r="AB49" s="30">
        <v>0.64</v>
      </c>
      <c r="AC49" s="31">
        <f t="shared" si="10"/>
        <v>0</v>
      </c>
      <c r="AD49" s="28">
        <v>5.41</v>
      </c>
      <c r="AE49" s="23">
        <v>5.4</v>
      </c>
      <c r="AF49" s="31">
        <f t="shared" si="11"/>
        <v>0</v>
      </c>
    </row>
    <row r="50" spans="1:32" x14ac:dyDescent="0.2">
      <c r="A50" s="8">
        <f t="shared" si="1"/>
        <v>40982</v>
      </c>
      <c r="B50" s="9">
        <f t="shared" si="0"/>
        <v>40988</v>
      </c>
      <c r="C50" s="22">
        <v>6.12</v>
      </c>
      <c r="D50" s="23">
        <v>6</v>
      </c>
      <c r="E50" s="24">
        <f t="shared" si="2"/>
        <v>0</v>
      </c>
      <c r="F50" s="25">
        <v>5.72</v>
      </c>
      <c r="G50" s="23">
        <v>5.68</v>
      </c>
      <c r="H50" s="24">
        <f t="shared" si="3"/>
        <v>0</v>
      </c>
      <c r="I50" s="26">
        <v>5.39</v>
      </c>
      <c r="J50" s="23">
        <v>5.39</v>
      </c>
      <c r="K50" s="27">
        <f t="shared" si="4"/>
        <v>0</v>
      </c>
      <c r="L50" s="28">
        <v>5.25</v>
      </c>
      <c r="M50" s="23">
        <v>5.23</v>
      </c>
      <c r="N50" s="24">
        <f t="shared" si="5"/>
        <v>0</v>
      </c>
      <c r="O50" s="25">
        <v>5.13</v>
      </c>
      <c r="P50" s="23">
        <v>5</v>
      </c>
      <c r="Q50" s="29">
        <f t="shared" si="6"/>
        <v>0</v>
      </c>
      <c r="R50" s="25">
        <v>3.91</v>
      </c>
      <c r="S50" s="23">
        <v>3.89</v>
      </c>
      <c r="T50" s="24">
        <f t="shared" si="7"/>
        <v>0</v>
      </c>
      <c r="U50" s="25">
        <v>2.23</v>
      </c>
      <c r="V50" s="23">
        <v>2.21</v>
      </c>
      <c r="W50" s="24">
        <f t="shared" si="8"/>
        <v>0</v>
      </c>
      <c r="X50" s="25">
        <v>1.82</v>
      </c>
      <c r="Y50" s="23">
        <v>1.81</v>
      </c>
      <c r="Z50" s="24">
        <f t="shared" si="9"/>
        <v>0</v>
      </c>
      <c r="AA50" s="25">
        <v>0.56999999999999995</v>
      </c>
      <c r="AB50" s="30">
        <v>0.56999999999999995</v>
      </c>
      <c r="AC50" s="31">
        <f t="shared" si="10"/>
        <v>0</v>
      </c>
      <c r="AD50" s="28">
        <v>5.35</v>
      </c>
      <c r="AE50" s="23">
        <v>5.4</v>
      </c>
      <c r="AF50" s="31">
        <f t="shared" si="11"/>
        <v>0</v>
      </c>
    </row>
    <row r="51" spans="1:32" x14ac:dyDescent="0.2">
      <c r="A51" s="8">
        <f t="shared" si="1"/>
        <v>40975</v>
      </c>
      <c r="B51" s="9">
        <f t="shared" si="0"/>
        <v>40981</v>
      </c>
      <c r="C51" s="22">
        <v>6.06</v>
      </c>
      <c r="D51" s="23">
        <v>6.1</v>
      </c>
      <c r="E51" s="24">
        <f t="shared" si="2"/>
        <v>0</v>
      </c>
      <c r="F51" s="25">
        <v>5.67</v>
      </c>
      <c r="G51" s="23">
        <v>5.7</v>
      </c>
      <c r="H51" s="24">
        <f t="shared" si="3"/>
        <v>0</v>
      </c>
      <c r="I51" s="26">
        <v>5.34</v>
      </c>
      <c r="J51" s="23">
        <v>5.4</v>
      </c>
      <c r="K51" s="27">
        <f t="shared" si="4"/>
        <v>0</v>
      </c>
      <c r="L51" s="28">
        <v>5.2</v>
      </c>
      <c r="M51" s="23">
        <v>5.22</v>
      </c>
      <c r="N51" s="24">
        <f t="shared" si="5"/>
        <v>0</v>
      </c>
      <c r="O51" s="25">
        <v>5.09</v>
      </c>
      <c r="P51" s="23">
        <v>5.07</v>
      </c>
      <c r="Q51" s="29">
        <f t="shared" si="6"/>
        <v>0</v>
      </c>
      <c r="R51" s="25">
        <v>3.86</v>
      </c>
      <c r="S51" s="23">
        <v>3.95</v>
      </c>
      <c r="T51" s="24">
        <f t="shared" si="7"/>
        <v>0</v>
      </c>
      <c r="U51" s="25">
        <v>2.19</v>
      </c>
      <c r="V51" s="23">
        <v>2.25</v>
      </c>
      <c r="W51" s="24">
        <f t="shared" si="8"/>
        <v>0</v>
      </c>
      <c r="X51" s="25">
        <v>1.78</v>
      </c>
      <c r="Y51" s="23">
        <v>1.83</v>
      </c>
      <c r="Z51" s="24">
        <f t="shared" si="9"/>
        <v>0</v>
      </c>
      <c r="AA51" s="25">
        <v>0.56999999999999995</v>
      </c>
      <c r="AB51" s="30">
        <v>0.56999999999999995</v>
      </c>
      <c r="AC51" s="31">
        <f t="shared" si="10"/>
        <v>0</v>
      </c>
      <c r="AD51" s="28">
        <v>5.16</v>
      </c>
      <c r="AE51" s="23">
        <v>5.4</v>
      </c>
      <c r="AF51" s="31">
        <f t="shared" si="11"/>
        <v>0</v>
      </c>
    </row>
    <row r="52" spans="1:32" x14ac:dyDescent="0.2">
      <c r="A52" s="8">
        <f t="shared" si="1"/>
        <v>40968</v>
      </c>
      <c r="B52" s="9">
        <f t="shared" si="0"/>
        <v>40974</v>
      </c>
      <c r="C52" s="22">
        <v>6.01</v>
      </c>
      <c r="D52" s="23">
        <v>5.98</v>
      </c>
      <c r="E52" s="24">
        <f t="shared" si="2"/>
        <v>0</v>
      </c>
      <c r="F52" s="25">
        <v>5.64</v>
      </c>
      <c r="G52" s="23">
        <v>5.59</v>
      </c>
      <c r="H52" s="24">
        <f t="shared" si="3"/>
        <v>0</v>
      </c>
      <c r="I52" s="26">
        <v>5.31</v>
      </c>
      <c r="J52" s="23">
        <v>5.28</v>
      </c>
      <c r="K52" s="27">
        <f t="shared" si="4"/>
        <v>0</v>
      </c>
      <c r="L52" s="28">
        <v>5.16</v>
      </c>
      <c r="M52" s="23">
        <v>5.14</v>
      </c>
      <c r="N52" s="24">
        <f t="shared" si="5"/>
        <v>0</v>
      </c>
      <c r="O52" s="25">
        <v>5.03</v>
      </c>
      <c r="P52" s="23">
        <v>5.01</v>
      </c>
      <c r="Q52" s="29">
        <f t="shared" si="6"/>
        <v>0</v>
      </c>
      <c r="R52" s="25">
        <v>3.81</v>
      </c>
      <c r="S52" s="23">
        <v>3.89</v>
      </c>
      <c r="T52" s="24">
        <f t="shared" si="7"/>
        <v>0</v>
      </c>
      <c r="U52" s="25">
        <v>2.15</v>
      </c>
      <c r="V52" s="23">
        <v>2.23</v>
      </c>
      <c r="W52" s="24">
        <f t="shared" si="8"/>
        <v>0</v>
      </c>
      <c r="X52" s="25">
        <v>1.74</v>
      </c>
      <c r="Y52" s="23">
        <v>1.83</v>
      </c>
      <c r="Z52" s="24">
        <f t="shared" si="9"/>
        <v>0</v>
      </c>
      <c r="AA52" s="25">
        <v>0.56999999999999995</v>
      </c>
      <c r="AB52" s="30">
        <v>0.56999999999999995</v>
      </c>
      <c r="AC52" s="31">
        <f t="shared" si="10"/>
        <v>0</v>
      </c>
      <c r="AD52" s="28">
        <v>4.96</v>
      </c>
      <c r="AE52" s="23">
        <v>5.41</v>
      </c>
      <c r="AF52" s="31">
        <f t="shared" si="11"/>
        <v>0</v>
      </c>
    </row>
    <row r="53" spans="1:32" x14ac:dyDescent="0.2">
      <c r="A53" s="8">
        <f t="shared" si="1"/>
        <v>40961</v>
      </c>
      <c r="B53" s="9">
        <f t="shared" si="0"/>
        <v>40967</v>
      </c>
      <c r="C53" s="22">
        <v>5.92</v>
      </c>
      <c r="D53" s="23">
        <v>6.2</v>
      </c>
      <c r="E53" s="24">
        <f t="shared" si="2"/>
        <v>0</v>
      </c>
      <c r="F53" s="25">
        <v>5.57</v>
      </c>
      <c r="G53" s="23">
        <v>5.77</v>
      </c>
      <c r="H53" s="24">
        <f t="shared" si="3"/>
        <v>0</v>
      </c>
      <c r="I53" s="26">
        <v>5.25</v>
      </c>
      <c r="J53" s="23">
        <v>5.41</v>
      </c>
      <c r="K53" s="27">
        <f t="shared" si="4"/>
        <v>0</v>
      </c>
      <c r="L53" s="28">
        <v>5.08</v>
      </c>
      <c r="M53" s="23">
        <v>5.29</v>
      </c>
      <c r="N53" s="24">
        <f t="shared" si="5"/>
        <v>0</v>
      </c>
      <c r="O53" s="25">
        <v>4.91</v>
      </c>
      <c r="P53" s="23">
        <v>5.2</v>
      </c>
      <c r="Q53" s="29">
        <f t="shared" si="6"/>
        <v>0</v>
      </c>
      <c r="R53" s="25">
        <v>3.75</v>
      </c>
      <c r="S53" s="23">
        <v>3.9</v>
      </c>
      <c r="T53" s="24">
        <f t="shared" si="7"/>
        <v>0</v>
      </c>
      <c r="U53" s="25">
        <v>2.1</v>
      </c>
      <c r="V53" s="23">
        <v>2.2799999999999998</v>
      </c>
      <c r="W53" s="24">
        <f t="shared" si="8"/>
        <v>0</v>
      </c>
      <c r="X53" s="25">
        <v>1.69</v>
      </c>
      <c r="Y53" s="23">
        <v>1.87</v>
      </c>
      <c r="Z53" s="24">
        <f t="shared" si="9"/>
        <v>0</v>
      </c>
      <c r="AA53" s="25">
        <v>0.56999999999999995</v>
      </c>
      <c r="AB53" s="30">
        <v>0.56999999999999995</v>
      </c>
      <c r="AC53" s="31">
        <f t="shared" si="10"/>
        <v>0</v>
      </c>
      <c r="AD53" s="28">
        <v>4.7699999999999996</v>
      </c>
      <c r="AE53" s="23">
        <v>5.41</v>
      </c>
      <c r="AF53" s="31">
        <f t="shared" si="11"/>
        <v>0</v>
      </c>
    </row>
    <row r="54" spans="1:32" x14ac:dyDescent="0.2">
      <c r="A54" s="8">
        <f t="shared" si="1"/>
        <v>40954</v>
      </c>
      <c r="B54" s="9">
        <f t="shared" si="0"/>
        <v>40960</v>
      </c>
      <c r="C54" s="22">
        <v>5.8</v>
      </c>
      <c r="D54" s="23">
        <v>6.26</v>
      </c>
      <c r="E54" s="24">
        <f t="shared" si="2"/>
        <v>0</v>
      </c>
      <c r="F54" s="25">
        <v>5.47</v>
      </c>
      <c r="G54" s="23">
        <v>5.86</v>
      </c>
      <c r="H54" s="24">
        <f t="shared" si="3"/>
        <v>0</v>
      </c>
      <c r="I54" s="26">
        <v>5.17</v>
      </c>
      <c r="J54" s="23">
        <v>5.51</v>
      </c>
      <c r="K54" s="27">
        <f t="shared" si="4"/>
        <v>0</v>
      </c>
      <c r="L54" s="28">
        <v>4.96</v>
      </c>
      <c r="M54" s="23">
        <v>5.39</v>
      </c>
      <c r="N54" s="24">
        <f t="shared" si="5"/>
        <v>0</v>
      </c>
      <c r="O54" s="25">
        <v>4.74</v>
      </c>
      <c r="P54" s="23">
        <v>5.31</v>
      </c>
      <c r="Q54" s="29">
        <f t="shared" si="6"/>
        <v>0</v>
      </c>
      <c r="R54" s="25">
        <v>3.66</v>
      </c>
      <c r="S54" s="23">
        <v>3.93</v>
      </c>
      <c r="T54" s="24">
        <f t="shared" si="7"/>
        <v>0</v>
      </c>
      <c r="U54" s="25">
        <v>2.0699999999999998</v>
      </c>
      <c r="V54" s="23">
        <v>2.19</v>
      </c>
      <c r="W54" s="24">
        <f t="shared" si="8"/>
        <v>0</v>
      </c>
      <c r="X54" s="25">
        <v>1.67</v>
      </c>
      <c r="Y54" s="23">
        <v>1.79</v>
      </c>
      <c r="Z54" s="24">
        <f t="shared" si="9"/>
        <v>0</v>
      </c>
      <c r="AA54" s="25">
        <v>0.56999999999999995</v>
      </c>
      <c r="AB54" s="30">
        <v>0.56999999999999995</v>
      </c>
      <c r="AC54" s="31">
        <f t="shared" si="10"/>
        <v>0</v>
      </c>
      <c r="AD54" s="28">
        <v>4.57</v>
      </c>
      <c r="AE54" s="23">
        <v>5.41</v>
      </c>
      <c r="AF54" s="31">
        <f t="shared" si="11"/>
        <v>0</v>
      </c>
    </row>
    <row r="55" spans="1:32" x14ac:dyDescent="0.2">
      <c r="A55" s="8">
        <f t="shared" si="1"/>
        <v>40947</v>
      </c>
      <c r="B55" s="9">
        <f t="shared" si="0"/>
        <v>40953</v>
      </c>
      <c r="C55" s="22">
        <v>5.71</v>
      </c>
      <c r="D55" s="23">
        <v>5.88</v>
      </c>
      <c r="E55" s="24">
        <f t="shared" si="2"/>
        <v>0</v>
      </c>
      <c r="F55" s="25">
        <v>5.39</v>
      </c>
      <c r="G55" s="23">
        <v>5.52</v>
      </c>
      <c r="H55" s="24">
        <f t="shared" si="3"/>
        <v>0</v>
      </c>
      <c r="I55" s="26">
        <v>5.1100000000000003</v>
      </c>
      <c r="J55" s="23">
        <v>5.22</v>
      </c>
      <c r="K55" s="27">
        <f t="shared" si="4"/>
        <v>0</v>
      </c>
      <c r="L55" s="28">
        <v>4.88</v>
      </c>
      <c r="M55" s="23">
        <v>5.05</v>
      </c>
      <c r="N55" s="24">
        <f t="shared" si="5"/>
        <v>0</v>
      </c>
      <c r="O55" s="25">
        <v>4.59</v>
      </c>
      <c r="P55" s="23">
        <v>4.91</v>
      </c>
      <c r="Q55" s="29">
        <f t="shared" si="6"/>
        <v>0</v>
      </c>
      <c r="R55" s="25">
        <v>3.59</v>
      </c>
      <c r="S55" s="23">
        <v>3.76</v>
      </c>
      <c r="T55" s="24">
        <f t="shared" si="7"/>
        <v>0</v>
      </c>
      <c r="U55" s="25">
        <v>2.04</v>
      </c>
      <c r="V55" s="23">
        <v>2.11</v>
      </c>
      <c r="W55" s="24">
        <f t="shared" si="8"/>
        <v>0</v>
      </c>
      <c r="X55" s="25">
        <v>1.66</v>
      </c>
      <c r="Y55" s="23">
        <v>1.66</v>
      </c>
      <c r="Z55" s="24">
        <f t="shared" si="9"/>
        <v>0</v>
      </c>
      <c r="AA55" s="25">
        <v>0.56999999999999995</v>
      </c>
      <c r="AB55" s="30">
        <v>0.56999999999999995</v>
      </c>
      <c r="AC55" s="31">
        <f t="shared" si="10"/>
        <v>0</v>
      </c>
      <c r="AD55" s="28">
        <v>4.57</v>
      </c>
      <c r="AE55" s="23">
        <v>4.57</v>
      </c>
      <c r="AF55" s="31">
        <f>IF(MIN(AD55,AE55)&lt;AD$5,AD$5-MIN(AD55,AE55),0)</f>
        <v>0</v>
      </c>
    </row>
    <row r="56" spans="1:32" x14ac:dyDescent="0.2">
      <c r="A56" s="8">
        <f t="shared" si="1"/>
        <v>40940</v>
      </c>
      <c r="B56" s="9">
        <f t="shared" si="0"/>
        <v>40946</v>
      </c>
      <c r="C56" s="22">
        <v>5.65</v>
      </c>
      <c r="D56" s="23">
        <v>5.79</v>
      </c>
      <c r="E56" s="24">
        <f t="shared" si="2"/>
        <v>0</v>
      </c>
      <c r="F56" s="25">
        <v>5.33</v>
      </c>
      <c r="G56" s="23">
        <v>5.45</v>
      </c>
      <c r="H56" s="24">
        <f t="shared" si="3"/>
        <v>0</v>
      </c>
      <c r="I56" s="26">
        <v>5.07</v>
      </c>
      <c r="J56" s="23">
        <v>5.15</v>
      </c>
      <c r="K56" s="27">
        <f t="shared" si="4"/>
        <v>0</v>
      </c>
      <c r="L56" s="28">
        <v>4.8099999999999996</v>
      </c>
      <c r="M56" s="23">
        <v>4.97</v>
      </c>
      <c r="N56" s="24">
        <f t="shared" si="5"/>
        <v>0</v>
      </c>
      <c r="O56" s="25">
        <v>4.46</v>
      </c>
      <c r="P56" s="23">
        <v>4.8</v>
      </c>
      <c r="Q56" s="29">
        <f t="shared" si="6"/>
        <v>0</v>
      </c>
      <c r="R56" s="25">
        <v>3.53</v>
      </c>
      <c r="S56" s="23">
        <v>3.69</v>
      </c>
      <c r="T56" s="24">
        <f t="shared" si="7"/>
        <v>0</v>
      </c>
      <c r="U56" s="25">
        <v>2.02</v>
      </c>
      <c r="V56" s="23">
        <v>2.0699999999999998</v>
      </c>
      <c r="W56" s="24">
        <f t="shared" si="8"/>
        <v>0</v>
      </c>
      <c r="X56" s="25">
        <v>1.67</v>
      </c>
      <c r="Y56" s="23">
        <v>1.65</v>
      </c>
      <c r="Z56" s="24">
        <f t="shared" si="9"/>
        <v>0</v>
      </c>
      <c r="AA56" s="25">
        <v>0.56999999999999995</v>
      </c>
      <c r="AB56" s="30">
        <v>0.56999999999999995</v>
      </c>
      <c r="AC56" s="31">
        <f t="shared" si="10"/>
        <v>0</v>
      </c>
      <c r="AD56" s="28">
        <v>4.57</v>
      </c>
      <c r="AE56" s="23">
        <v>4.57</v>
      </c>
      <c r="AF56" s="31">
        <f t="shared" si="11"/>
        <v>0</v>
      </c>
    </row>
    <row r="57" spans="1:32" x14ac:dyDescent="0.2">
      <c r="A57" s="8">
        <f t="shared" si="1"/>
        <v>40933</v>
      </c>
      <c r="B57" s="9">
        <f t="shared" si="0"/>
        <v>40939</v>
      </c>
      <c r="C57" s="22">
        <v>5.59</v>
      </c>
      <c r="D57" s="23">
        <v>5.75</v>
      </c>
      <c r="E57" s="24">
        <f t="shared" si="2"/>
        <v>0</v>
      </c>
      <c r="F57" s="25">
        <v>5.27</v>
      </c>
      <c r="G57" s="23">
        <v>5.44</v>
      </c>
      <c r="H57" s="24">
        <f t="shared" si="3"/>
        <v>0</v>
      </c>
      <c r="I57" s="26">
        <v>5.03</v>
      </c>
      <c r="J57" s="23">
        <v>5.12</v>
      </c>
      <c r="K57" s="27">
        <f t="shared" si="4"/>
        <v>0</v>
      </c>
      <c r="L57" s="28">
        <v>4.75</v>
      </c>
      <c r="M57" s="23">
        <v>4.92</v>
      </c>
      <c r="N57" s="24">
        <f t="shared" si="5"/>
        <v>0</v>
      </c>
      <c r="O57" s="25">
        <v>4.37</v>
      </c>
      <c r="P57" s="23">
        <v>4.6900000000000004</v>
      </c>
      <c r="Q57" s="29">
        <f t="shared" si="6"/>
        <v>0</v>
      </c>
      <c r="R57" s="25">
        <v>3.49</v>
      </c>
      <c r="S57" s="23">
        <v>3.65</v>
      </c>
      <c r="T57" s="24">
        <f t="shared" si="7"/>
        <v>0</v>
      </c>
      <c r="U57" s="25">
        <v>2</v>
      </c>
      <c r="V57" s="23">
        <v>2.04</v>
      </c>
      <c r="W57" s="24">
        <f t="shared" si="8"/>
        <v>0</v>
      </c>
      <c r="X57" s="25">
        <v>1.67</v>
      </c>
      <c r="Y57" s="23">
        <v>1.64</v>
      </c>
      <c r="Z57" s="24">
        <f t="shared" si="9"/>
        <v>0</v>
      </c>
      <c r="AA57" s="25">
        <v>0.57999999999999996</v>
      </c>
      <c r="AB57" s="30">
        <v>0.56999999999999995</v>
      </c>
      <c r="AC57" s="31">
        <f t="shared" si="10"/>
        <v>0</v>
      </c>
      <c r="AD57" s="28">
        <v>4.57</v>
      </c>
      <c r="AE57" s="23">
        <v>4.57</v>
      </c>
      <c r="AF57" s="31">
        <f t="shared" si="11"/>
        <v>0</v>
      </c>
    </row>
    <row r="58" spans="1:32" x14ac:dyDescent="0.2">
      <c r="A58" s="8">
        <f t="shared" si="1"/>
        <v>40926</v>
      </c>
      <c r="B58" s="9">
        <f t="shared" si="0"/>
        <v>40932</v>
      </c>
      <c r="C58" s="22">
        <v>5.5</v>
      </c>
      <c r="D58" s="23">
        <v>5.88</v>
      </c>
      <c r="E58" s="24">
        <f t="shared" si="2"/>
        <v>0</v>
      </c>
      <c r="F58" s="25">
        <v>5.19</v>
      </c>
      <c r="G58" s="23">
        <v>5.56</v>
      </c>
      <c r="H58" s="24">
        <f t="shared" si="3"/>
        <v>0</v>
      </c>
      <c r="I58" s="26">
        <v>4.96</v>
      </c>
      <c r="J58" s="23">
        <v>5.27</v>
      </c>
      <c r="K58" s="27">
        <f t="shared" si="4"/>
        <v>0</v>
      </c>
      <c r="L58" s="28">
        <v>4.6900000000000004</v>
      </c>
      <c r="M58" s="23">
        <v>5</v>
      </c>
      <c r="N58" s="24">
        <f t="shared" si="5"/>
        <v>0</v>
      </c>
      <c r="O58" s="25">
        <v>4.2699999999999996</v>
      </c>
      <c r="P58" s="23">
        <v>4.68</v>
      </c>
      <c r="Q58" s="29">
        <f t="shared" si="6"/>
        <v>0</v>
      </c>
      <c r="R58" s="25">
        <v>3.46</v>
      </c>
      <c r="S58" s="23">
        <v>3.61</v>
      </c>
      <c r="T58" s="24">
        <f t="shared" si="7"/>
        <v>0</v>
      </c>
      <c r="U58" s="25">
        <v>1.98</v>
      </c>
      <c r="V58" s="23">
        <v>2.0699999999999998</v>
      </c>
      <c r="W58" s="24">
        <f t="shared" si="8"/>
        <v>0</v>
      </c>
      <c r="X58" s="25">
        <v>1.66</v>
      </c>
      <c r="Y58" s="23">
        <v>1.71</v>
      </c>
      <c r="Z58" s="24">
        <f t="shared" si="9"/>
        <v>0</v>
      </c>
      <c r="AA58" s="25">
        <v>0.59</v>
      </c>
      <c r="AB58" s="30">
        <v>0.56999999999999995</v>
      </c>
      <c r="AC58" s="31">
        <f t="shared" si="10"/>
        <v>0</v>
      </c>
      <c r="AD58" s="28">
        <v>4.57</v>
      </c>
      <c r="AE58" s="23">
        <v>4.57</v>
      </c>
      <c r="AF58" s="31">
        <f t="shared" si="11"/>
        <v>0</v>
      </c>
    </row>
    <row r="59" spans="1:32" x14ac:dyDescent="0.2">
      <c r="A59" s="8">
        <f t="shared" si="1"/>
        <v>40919</v>
      </c>
      <c r="B59" s="9">
        <f t="shared" si="0"/>
        <v>40925</v>
      </c>
      <c r="C59" s="22">
        <v>5.51</v>
      </c>
      <c r="D59" s="23">
        <v>5.5</v>
      </c>
      <c r="E59" s="24">
        <f t="shared" si="2"/>
        <v>0</v>
      </c>
      <c r="F59" s="25">
        <v>5.21</v>
      </c>
      <c r="G59" s="23">
        <v>5.18</v>
      </c>
      <c r="H59" s="24">
        <f t="shared" si="3"/>
        <v>0</v>
      </c>
      <c r="I59" s="26">
        <v>4.99</v>
      </c>
      <c r="J59" s="23">
        <v>4.96</v>
      </c>
      <c r="K59" s="27">
        <f t="shared" si="4"/>
        <v>0</v>
      </c>
      <c r="L59" s="28">
        <v>4.71</v>
      </c>
      <c r="M59" s="23">
        <v>4.68</v>
      </c>
      <c r="N59" s="24">
        <f t="shared" si="5"/>
        <v>0</v>
      </c>
      <c r="O59" s="25">
        <v>4.28</v>
      </c>
      <c r="P59" s="23">
        <v>4.2699999999999996</v>
      </c>
      <c r="Q59" s="29">
        <f t="shared" si="6"/>
        <v>0</v>
      </c>
      <c r="R59" s="25">
        <v>3.48</v>
      </c>
      <c r="S59" s="23">
        <v>3.45</v>
      </c>
      <c r="T59" s="24">
        <f t="shared" si="7"/>
        <v>0</v>
      </c>
      <c r="U59" s="25">
        <v>1.99</v>
      </c>
      <c r="V59" s="23">
        <v>1.98</v>
      </c>
      <c r="W59" s="24">
        <f t="shared" si="8"/>
        <v>0</v>
      </c>
      <c r="X59" s="25">
        <v>1.68</v>
      </c>
      <c r="Y59" s="23">
        <v>1.66</v>
      </c>
      <c r="Z59" s="24">
        <f t="shared" si="9"/>
        <v>0</v>
      </c>
      <c r="AA59" s="25">
        <v>0.6</v>
      </c>
      <c r="AB59" s="30">
        <v>0.56999999999999995</v>
      </c>
      <c r="AC59" s="31">
        <f t="shared" si="10"/>
        <v>0</v>
      </c>
      <c r="AD59" s="28">
        <v>4.57</v>
      </c>
      <c r="AE59" s="23">
        <v>4.57</v>
      </c>
      <c r="AF59" s="31">
        <f t="shared" si="11"/>
        <v>0</v>
      </c>
    </row>
    <row r="60" spans="1:32" x14ac:dyDescent="0.2">
      <c r="A60" s="8">
        <f t="shared" si="1"/>
        <v>40912</v>
      </c>
      <c r="B60" s="9">
        <f t="shared" si="0"/>
        <v>40918</v>
      </c>
      <c r="C60" s="22">
        <v>5.52</v>
      </c>
      <c r="D60" s="23">
        <v>5.5</v>
      </c>
      <c r="E60" s="24">
        <f t="shared" si="2"/>
        <v>0</v>
      </c>
      <c r="F60" s="25">
        <v>5.23</v>
      </c>
      <c r="G60" s="23">
        <v>5.18</v>
      </c>
      <c r="H60" s="24">
        <f t="shared" si="3"/>
        <v>0</v>
      </c>
      <c r="I60" s="26">
        <v>5.01</v>
      </c>
      <c r="J60" s="23">
        <v>4.96</v>
      </c>
      <c r="K60" s="27">
        <f t="shared" si="4"/>
        <v>0</v>
      </c>
      <c r="L60" s="28">
        <v>4.7300000000000004</v>
      </c>
      <c r="M60" s="23">
        <v>4.68</v>
      </c>
      <c r="N60" s="24">
        <f t="shared" si="5"/>
        <v>0</v>
      </c>
      <c r="O60" s="25">
        <v>4.28</v>
      </c>
      <c r="P60" s="23">
        <v>4.2699999999999996</v>
      </c>
      <c r="Q60" s="29">
        <f t="shared" si="6"/>
        <v>0</v>
      </c>
      <c r="R60" s="25">
        <v>3.48</v>
      </c>
      <c r="S60" s="23">
        <v>3.45</v>
      </c>
      <c r="T60" s="24">
        <f t="shared" si="7"/>
        <v>0</v>
      </c>
      <c r="U60" s="25">
        <v>2</v>
      </c>
      <c r="V60" s="23">
        <v>1.98</v>
      </c>
      <c r="W60" s="24">
        <f t="shared" si="8"/>
        <v>0</v>
      </c>
      <c r="X60" s="25">
        <v>1.7</v>
      </c>
      <c r="Y60" s="23">
        <v>1.66</v>
      </c>
      <c r="Z60" s="24">
        <f t="shared" si="9"/>
        <v>0</v>
      </c>
      <c r="AA60" s="25">
        <v>0.61</v>
      </c>
      <c r="AB60" s="30">
        <v>0.56999999999999995</v>
      </c>
      <c r="AC60" s="31">
        <f t="shared" si="10"/>
        <v>0</v>
      </c>
      <c r="AD60" s="28">
        <v>4.59</v>
      </c>
      <c r="AE60" s="23">
        <v>4.57</v>
      </c>
      <c r="AF60" s="31">
        <f t="shared" si="11"/>
        <v>0</v>
      </c>
    </row>
    <row r="61" spans="1:32" x14ac:dyDescent="0.2">
      <c r="A61" s="8">
        <f t="shared" si="1"/>
        <v>40905</v>
      </c>
      <c r="B61" s="9">
        <f t="shared" si="0"/>
        <v>40911</v>
      </c>
      <c r="C61" s="22">
        <v>5.51</v>
      </c>
      <c r="D61" s="23">
        <v>5.5</v>
      </c>
      <c r="E61" s="24">
        <f t="shared" si="2"/>
        <v>0</v>
      </c>
      <c r="F61" s="25">
        <v>5.23</v>
      </c>
      <c r="G61" s="23">
        <v>5.18</v>
      </c>
      <c r="H61" s="24">
        <f t="shared" si="3"/>
        <v>0</v>
      </c>
      <c r="I61" s="26">
        <v>4.99</v>
      </c>
      <c r="J61" s="23">
        <v>4.96</v>
      </c>
      <c r="K61" s="27">
        <f t="shared" si="4"/>
        <v>0</v>
      </c>
      <c r="L61" s="28">
        <v>4.7</v>
      </c>
      <c r="M61" s="23">
        <v>4.68</v>
      </c>
      <c r="N61" s="24">
        <f t="shared" si="5"/>
        <v>0</v>
      </c>
      <c r="O61" s="25">
        <v>4.22</v>
      </c>
      <c r="P61" s="23">
        <v>4.2699999999999996</v>
      </c>
      <c r="Q61" s="29">
        <f t="shared" si="6"/>
        <v>0</v>
      </c>
      <c r="R61" s="25">
        <v>3.46</v>
      </c>
      <c r="S61" s="23">
        <v>3.45</v>
      </c>
      <c r="T61" s="24">
        <f t="shared" si="7"/>
        <v>0</v>
      </c>
      <c r="U61" s="25">
        <v>2</v>
      </c>
      <c r="V61" s="23">
        <v>1.98</v>
      </c>
      <c r="W61" s="24">
        <f t="shared" si="8"/>
        <v>0</v>
      </c>
      <c r="X61" s="25">
        <v>1.71</v>
      </c>
      <c r="Y61" s="23">
        <v>1.66</v>
      </c>
      <c r="Z61" s="24">
        <f t="shared" si="9"/>
        <v>0</v>
      </c>
      <c r="AA61" s="25">
        <v>0.61</v>
      </c>
      <c r="AB61" s="30">
        <v>0.61</v>
      </c>
      <c r="AC61" s="31">
        <f t="shared" si="10"/>
        <v>0</v>
      </c>
      <c r="AD61" s="28">
        <v>4.6500000000000004</v>
      </c>
      <c r="AE61" s="23">
        <v>4.57</v>
      </c>
      <c r="AF61" s="31">
        <f t="shared" si="11"/>
        <v>0</v>
      </c>
    </row>
    <row r="62" spans="1:32" x14ac:dyDescent="0.2">
      <c r="A62" s="8">
        <f t="shared" si="1"/>
        <v>40898</v>
      </c>
      <c r="B62" s="9">
        <f t="shared" si="0"/>
        <v>40904</v>
      </c>
      <c r="C62" s="22">
        <v>5.56</v>
      </c>
      <c r="D62" s="23">
        <v>5.5</v>
      </c>
      <c r="E62" s="24">
        <f t="shared" si="2"/>
        <v>0</v>
      </c>
      <c r="F62" s="25">
        <v>5.27</v>
      </c>
      <c r="G62" s="23">
        <v>5.18</v>
      </c>
      <c r="H62" s="24">
        <f t="shared" si="3"/>
        <v>0</v>
      </c>
      <c r="I62" s="26">
        <v>5</v>
      </c>
      <c r="J62" s="23">
        <v>4.96</v>
      </c>
      <c r="K62" s="27">
        <f t="shared" si="4"/>
        <v>0</v>
      </c>
      <c r="L62" s="28">
        <v>4.6900000000000004</v>
      </c>
      <c r="M62" s="23">
        <v>4.68</v>
      </c>
      <c r="N62" s="24">
        <f t="shared" si="5"/>
        <v>0</v>
      </c>
      <c r="O62" s="25">
        <v>4.18</v>
      </c>
      <c r="P62" s="23">
        <v>4.2699999999999996</v>
      </c>
      <c r="Q62" s="29">
        <f t="shared" si="6"/>
        <v>0</v>
      </c>
      <c r="R62" s="25">
        <v>3.47</v>
      </c>
      <c r="S62" s="23">
        <v>3.45</v>
      </c>
      <c r="T62" s="24">
        <f t="shared" si="7"/>
        <v>0</v>
      </c>
      <c r="U62" s="25">
        <v>2.02</v>
      </c>
      <c r="V62" s="23">
        <v>1.98</v>
      </c>
      <c r="W62" s="24">
        <f t="shared" si="8"/>
        <v>0</v>
      </c>
      <c r="X62" s="25">
        <v>1.74</v>
      </c>
      <c r="Y62" s="23">
        <v>1.66</v>
      </c>
      <c r="Z62" s="24">
        <f t="shared" si="9"/>
        <v>0</v>
      </c>
      <c r="AA62" s="25">
        <v>0.61</v>
      </c>
      <c r="AB62" s="30">
        <v>0.61</v>
      </c>
      <c r="AC62" s="31">
        <f t="shared" si="10"/>
        <v>0</v>
      </c>
      <c r="AD62" s="28">
        <v>4.71</v>
      </c>
      <c r="AE62" s="23">
        <v>4.57</v>
      </c>
      <c r="AF62" s="31">
        <f t="shared" si="11"/>
        <v>0</v>
      </c>
    </row>
    <row r="63" spans="1:32" x14ac:dyDescent="0.2">
      <c r="A63" s="8">
        <v>40891</v>
      </c>
      <c r="B63" s="9">
        <f t="shared" si="0"/>
        <v>40897</v>
      </c>
      <c r="C63" s="22">
        <v>5.65</v>
      </c>
      <c r="D63" s="23">
        <v>5.52</v>
      </c>
      <c r="E63" s="24">
        <f t="shared" si="2"/>
        <v>0</v>
      </c>
      <c r="F63" s="25">
        <v>5.34</v>
      </c>
      <c r="G63" s="23">
        <v>5.27</v>
      </c>
      <c r="H63" s="24">
        <f t="shared" si="3"/>
        <v>0</v>
      </c>
      <c r="I63" s="26">
        <v>5.05</v>
      </c>
      <c r="J63" s="23">
        <v>5.0199999999999996</v>
      </c>
      <c r="K63" s="27">
        <f t="shared" si="4"/>
        <v>0</v>
      </c>
      <c r="L63" s="28">
        <v>4.71</v>
      </c>
      <c r="M63" s="23">
        <v>4.76</v>
      </c>
      <c r="N63" s="24">
        <f t="shared" si="5"/>
        <v>0</v>
      </c>
      <c r="O63" s="25">
        <v>4.16</v>
      </c>
      <c r="P63" s="23">
        <v>4.29</v>
      </c>
      <c r="Q63" s="29">
        <f t="shared" si="6"/>
        <v>0</v>
      </c>
      <c r="R63" s="25">
        <v>3.47</v>
      </c>
      <c r="S63" s="23">
        <v>3.55</v>
      </c>
      <c r="T63" s="24">
        <f t="shared" si="7"/>
        <v>0</v>
      </c>
      <c r="U63" s="25">
        <v>2.04</v>
      </c>
      <c r="V63" s="23">
        <v>2.02</v>
      </c>
      <c r="W63" s="24">
        <f t="shared" si="8"/>
        <v>0</v>
      </c>
      <c r="X63" s="25">
        <v>1.76</v>
      </c>
      <c r="Y63" s="23">
        <v>1.72</v>
      </c>
      <c r="Z63" s="24">
        <f t="shared" si="9"/>
        <v>0</v>
      </c>
      <c r="AA63" s="25">
        <v>0.61</v>
      </c>
      <c r="AB63" s="30">
        <v>0.61</v>
      </c>
      <c r="AC63" s="31">
        <f t="shared" si="10"/>
        <v>0</v>
      </c>
      <c r="AD63" s="28">
        <v>4.76</v>
      </c>
      <c r="AE63" s="23">
        <v>4.57</v>
      </c>
      <c r="AF63" s="31">
        <f t="shared" si="11"/>
        <v>0</v>
      </c>
    </row>
    <row r="64" spans="1:32" x14ac:dyDescent="0.2">
      <c r="AB64" s="21"/>
    </row>
    <row r="65" spans="2:32" x14ac:dyDescent="0.2">
      <c r="B65" s="10"/>
      <c r="C65" s="17"/>
      <c r="D65" s="11"/>
      <c r="E65" s="10"/>
      <c r="F65" s="10"/>
      <c r="G65" s="11"/>
    </row>
    <row r="66" spans="2:32" x14ac:dyDescent="0.2">
      <c r="D66" s="11"/>
      <c r="E66" s="10"/>
      <c r="F66" s="10"/>
      <c r="G66" s="11"/>
      <c r="R66"/>
    </row>
    <row r="67" spans="2:32" x14ac:dyDescent="0.2">
      <c r="C67" t="s">
        <v>21</v>
      </c>
      <c r="R67" t="s">
        <v>21</v>
      </c>
    </row>
    <row r="68" spans="2:32" x14ac:dyDescent="0.2">
      <c r="C68" t="s">
        <v>23</v>
      </c>
      <c r="R68" t="s">
        <v>23</v>
      </c>
      <c r="T68"/>
      <c r="U68"/>
      <c r="Z68" s="2"/>
      <c r="AA68" s="2"/>
      <c r="AB68" s="1"/>
      <c r="AC68" s="2"/>
      <c r="AD68" s="2"/>
      <c r="AF68" s="2"/>
    </row>
    <row r="69" spans="2:32" x14ac:dyDescent="0.2">
      <c r="C69"/>
      <c r="R69"/>
    </row>
    <row r="70" spans="2:32" x14ac:dyDescent="0.2">
      <c r="C70" t="s">
        <v>22</v>
      </c>
      <c r="R70" t="s">
        <v>22</v>
      </c>
    </row>
  </sheetData>
  <mergeCells count="24"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AF68"/>
  <sheetViews>
    <sheetView showGridLines="0" zoomScaleNormal="100" zoomScaleSheetLayoutView="100" workbookViewId="0">
      <selection activeCell="AC12" sqref="AC1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25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40891</v>
      </c>
      <c r="B7" s="9">
        <v>40897</v>
      </c>
      <c r="C7" s="22">
        <v>5.65</v>
      </c>
      <c r="D7" s="23">
        <v>5.52</v>
      </c>
      <c r="E7" s="24">
        <v>0</v>
      </c>
      <c r="F7" s="25">
        <v>5.34</v>
      </c>
      <c r="G7" s="23">
        <v>5.27</v>
      </c>
      <c r="H7" s="24">
        <v>0</v>
      </c>
      <c r="I7" s="26">
        <v>5.05</v>
      </c>
      <c r="J7" s="23">
        <v>5.0199999999999996</v>
      </c>
      <c r="K7" s="27">
        <v>0</v>
      </c>
      <c r="L7" s="28">
        <v>4.71</v>
      </c>
      <c r="M7" s="23">
        <v>4.76</v>
      </c>
      <c r="N7" s="24">
        <v>0</v>
      </c>
      <c r="O7" s="25">
        <v>4.16</v>
      </c>
      <c r="P7" s="23">
        <v>4.29</v>
      </c>
      <c r="Q7" s="29">
        <v>0</v>
      </c>
      <c r="R7" s="25">
        <v>3.47</v>
      </c>
      <c r="S7" s="23">
        <v>3.55</v>
      </c>
      <c r="T7" s="24">
        <v>0</v>
      </c>
      <c r="U7" s="25">
        <v>2.04</v>
      </c>
      <c r="V7" s="23">
        <v>2.02</v>
      </c>
      <c r="W7" s="24">
        <v>0</v>
      </c>
      <c r="X7" s="25">
        <v>1.76</v>
      </c>
      <c r="Y7" s="23">
        <v>1.72</v>
      </c>
      <c r="Z7" s="24">
        <v>0</v>
      </c>
      <c r="AA7" s="25">
        <v>0.61</v>
      </c>
      <c r="AB7" s="30">
        <v>0.61</v>
      </c>
      <c r="AC7" s="31">
        <v>0</v>
      </c>
      <c r="AD7" s="28">
        <v>4.76</v>
      </c>
      <c r="AE7" s="23">
        <v>4.57</v>
      </c>
      <c r="AF7" s="31">
        <v>0</v>
      </c>
    </row>
    <row r="8" spans="1:32" x14ac:dyDescent="0.2">
      <c r="A8" s="8">
        <v>40884</v>
      </c>
      <c r="B8" s="9">
        <v>40890</v>
      </c>
      <c r="C8" s="22">
        <v>5.76</v>
      </c>
      <c r="D8" s="23">
        <v>5.58</v>
      </c>
      <c r="E8" s="24">
        <v>0</v>
      </c>
      <c r="F8" s="25">
        <v>5.43</v>
      </c>
      <c r="G8" s="23">
        <v>5.34</v>
      </c>
      <c r="H8" s="24">
        <v>0</v>
      </c>
      <c r="I8" s="26">
        <v>5.0999999999999996</v>
      </c>
      <c r="J8" s="23">
        <v>5.13</v>
      </c>
      <c r="K8" s="27">
        <v>0</v>
      </c>
      <c r="L8" s="28">
        <v>4.7300000000000004</v>
      </c>
      <c r="M8" s="23">
        <v>4.8600000000000003</v>
      </c>
      <c r="N8" s="24">
        <v>0</v>
      </c>
      <c r="O8" s="25">
        <v>4.1500000000000004</v>
      </c>
      <c r="P8" s="23">
        <v>4.3499999999999996</v>
      </c>
      <c r="Q8" s="29">
        <v>0</v>
      </c>
      <c r="R8" s="25">
        <v>3.48</v>
      </c>
      <c r="S8" s="23">
        <v>3.52</v>
      </c>
      <c r="T8" s="24">
        <v>0</v>
      </c>
      <c r="U8" s="25">
        <v>2.0699999999999998</v>
      </c>
      <c r="V8" s="23">
        <v>2.0499999999999998</v>
      </c>
      <c r="W8" s="24">
        <v>0</v>
      </c>
      <c r="X8" s="25">
        <v>1.8</v>
      </c>
      <c r="Y8" s="23">
        <v>1.76</v>
      </c>
      <c r="Z8" s="24">
        <v>0</v>
      </c>
      <c r="AA8" s="25">
        <v>0.61</v>
      </c>
      <c r="AB8" s="30">
        <v>0.61</v>
      </c>
      <c r="AC8" s="31">
        <v>0</v>
      </c>
      <c r="AD8" s="28">
        <v>4.78</v>
      </c>
      <c r="AE8" s="23">
        <v>4.57</v>
      </c>
      <c r="AF8" s="31">
        <v>0</v>
      </c>
    </row>
    <row r="9" spans="1:32" x14ac:dyDescent="0.2">
      <c r="A9" s="8">
        <v>40877</v>
      </c>
      <c r="B9" s="9">
        <v>40883</v>
      </c>
      <c r="C9" s="22">
        <v>5.9</v>
      </c>
      <c r="D9" s="23">
        <v>5.4</v>
      </c>
      <c r="E9" s="24">
        <v>0</v>
      </c>
      <c r="F9" s="25">
        <v>5.56</v>
      </c>
      <c r="G9" s="23">
        <v>5.0999999999999996</v>
      </c>
      <c r="H9" s="24">
        <v>0</v>
      </c>
      <c r="I9" s="26">
        <v>5.2</v>
      </c>
      <c r="J9" s="23">
        <v>4.84</v>
      </c>
      <c r="K9" s="27">
        <v>0</v>
      </c>
      <c r="L9" s="28">
        <v>4.8</v>
      </c>
      <c r="M9" s="23">
        <v>4.53</v>
      </c>
      <c r="N9" s="24">
        <v>0</v>
      </c>
      <c r="O9" s="25">
        <v>4.1900000000000004</v>
      </c>
      <c r="P9" s="23">
        <v>4.01</v>
      </c>
      <c r="Q9" s="29">
        <v>0</v>
      </c>
      <c r="R9" s="25">
        <v>3.54</v>
      </c>
      <c r="S9" s="23">
        <v>3.34</v>
      </c>
      <c r="T9" s="24">
        <v>0</v>
      </c>
      <c r="U9" s="25">
        <v>2.12</v>
      </c>
      <c r="V9" s="23">
        <v>1.96</v>
      </c>
      <c r="W9" s="24">
        <v>0</v>
      </c>
      <c r="X9" s="25">
        <v>1.85</v>
      </c>
      <c r="Y9" s="23">
        <v>1.7</v>
      </c>
      <c r="Z9" s="24">
        <v>0</v>
      </c>
      <c r="AA9" s="25">
        <v>0.61</v>
      </c>
      <c r="AB9" s="30">
        <v>0.61</v>
      </c>
      <c r="AC9" s="31">
        <v>0</v>
      </c>
      <c r="AD9" s="28">
        <v>4.74</v>
      </c>
      <c r="AE9" s="23">
        <v>4.83</v>
      </c>
      <c r="AF9" s="31">
        <v>0</v>
      </c>
    </row>
    <row r="10" spans="1:32" x14ac:dyDescent="0.2">
      <c r="A10" s="8">
        <v>40870</v>
      </c>
      <c r="B10" s="9">
        <v>40876</v>
      </c>
      <c r="C10" s="22">
        <v>5.89</v>
      </c>
      <c r="D10" s="23">
        <v>5.64</v>
      </c>
      <c r="E10" s="24">
        <v>0</v>
      </c>
      <c r="F10" s="25">
        <v>5.54</v>
      </c>
      <c r="G10" s="23">
        <v>5.29</v>
      </c>
      <c r="H10" s="24">
        <v>0</v>
      </c>
      <c r="I10" s="26">
        <v>5.18</v>
      </c>
      <c r="J10" s="23">
        <v>4.96</v>
      </c>
      <c r="K10" s="27">
        <v>0</v>
      </c>
      <c r="L10" s="28">
        <v>4.78</v>
      </c>
      <c r="M10" s="23">
        <v>4.5999999999999996</v>
      </c>
      <c r="N10" s="24">
        <v>0</v>
      </c>
      <c r="O10" s="25">
        <v>4.1500000000000004</v>
      </c>
      <c r="P10" s="23">
        <v>4.07</v>
      </c>
      <c r="Q10" s="29">
        <v>0</v>
      </c>
      <c r="R10" s="25">
        <v>3.54</v>
      </c>
      <c r="S10" s="23">
        <v>3.46</v>
      </c>
      <c r="T10" s="24">
        <v>0</v>
      </c>
      <c r="U10" s="25">
        <v>2.13</v>
      </c>
      <c r="V10" s="23">
        <v>2.0299999999999998</v>
      </c>
      <c r="W10" s="24">
        <v>0</v>
      </c>
      <c r="X10" s="25">
        <v>1.89</v>
      </c>
      <c r="Y10" s="23">
        <v>1.74</v>
      </c>
      <c r="Z10" s="24">
        <v>0</v>
      </c>
      <c r="AA10" s="25">
        <v>0.61</v>
      </c>
      <c r="AB10" s="30">
        <v>0.61</v>
      </c>
      <c r="AC10" s="31">
        <v>0</v>
      </c>
      <c r="AD10" s="28">
        <v>4.6900000000000004</v>
      </c>
      <c r="AE10" s="23">
        <v>4.83</v>
      </c>
      <c r="AF10" s="31">
        <v>0</v>
      </c>
    </row>
    <row r="11" spans="1:32" x14ac:dyDescent="0.2">
      <c r="A11" s="8">
        <v>40863</v>
      </c>
      <c r="B11" s="9">
        <v>40869</v>
      </c>
      <c r="C11" s="22">
        <v>5.81</v>
      </c>
      <c r="D11" s="23">
        <v>5.88</v>
      </c>
      <c r="E11" s="24">
        <v>0</v>
      </c>
      <c r="F11" s="25">
        <v>5.46</v>
      </c>
      <c r="G11" s="23">
        <v>5.51</v>
      </c>
      <c r="H11" s="24">
        <v>0</v>
      </c>
      <c r="I11" s="26">
        <v>5.09</v>
      </c>
      <c r="J11" s="23">
        <v>5.16</v>
      </c>
      <c r="K11" s="27">
        <v>0</v>
      </c>
      <c r="L11" s="28">
        <v>4.6900000000000004</v>
      </c>
      <c r="M11" s="23">
        <v>4.79</v>
      </c>
      <c r="N11" s="24">
        <v>0</v>
      </c>
      <c r="O11" s="25">
        <v>4.07</v>
      </c>
      <c r="P11" s="23">
        <v>4.2</v>
      </c>
      <c r="Q11" s="29">
        <v>0</v>
      </c>
      <c r="R11" s="25">
        <v>3.52</v>
      </c>
      <c r="S11" s="23">
        <v>3.51</v>
      </c>
      <c r="T11" s="24">
        <v>0</v>
      </c>
      <c r="U11" s="25">
        <v>2.12</v>
      </c>
      <c r="V11" s="23">
        <v>2.0699999999999998</v>
      </c>
      <c r="W11" s="24">
        <v>0</v>
      </c>
      <c r="X11" s="25">
        <v>1.9</v>
      </c>
      <c r="Y11" s="23">
        <v>1.81</v>
      </c>
      <c r="Z11" s="24">
        <v>0</v>
      </c>
      <c r="AA11" s="25">
        <v>0.61</v>
      </c>
      <c r="AB11" s="30">
        <v>0.61</v>
      </c>
      <c r="AC11" s="31">
        <v>0</v>
      </c>
      <c r="AD11" s="28">
        <v>4.6500000000000004</v>
      </c>
      <c r="AE11" s="23">
        <v>4.83</v>
      </c>
      <c r="AF11" s="31">
        <v>0</v>
      </c>
    </row>
    <row r="12" spans="1:32" x14ac:dyDescent="0.2">
      <c r="A12" s="8">
        <v>40856</v>
      </c>
      <c r="B12" s="9">
        <v>40862</v>
      </c>
      <c r="C12" s="22">
        <v>5.67</v>
      </c>
      <c r="D12" s="23">
        <v>6.03</v>
      </c>
      <c r="E12" s="24">
        <v>0</v>
      </c>
      <c r="F12" s="25">
        <v>5.3</v>
      </c>
      <c r="G12" s="23">
        <v>5.7</v>
      </c>
      <c r="H12" s="24">
        <v>0</v>
      </c>
      <c r="I12" s="26">
        <v>4.92</v>
      </c>
      <c r="J12" s="23">
        <v>5.36</v>
      </c>
      <c r="K12" s="27">
        <v>0</v>
      </c>
      <c r="L12" s="28">
        <v>4.55</v>
      </c>
      <c r="M12" s="23">
        <v>4.92</v>
      </c>
      <c r="N12" s="24">
        <v>0</v>
      </c>
      <c r="O12" s="25">
        <v>3.96</v>
      </c>
      <c r="P12" s="23">
        <v>4.26</v>
      </c>
      <c r="Q12" s="29">
        <v>0</v>
      </c>
      <c r="R12" s="25">
        <v>3.48</v>
      </c>
      <c r="S12" s="23">
        <v>3.58</v>
      </c>
      <c r="T12" s="24">
        <v>0</v>
      </c>
      <c r="U12" s="25">
        <v>2.11</v>
      </c>
      <c r="V12" s="23">
        <v>2.16</v>
      </c>
      <c r="W12" s="24">
        <v>0</v>
      </c>
      <c r="X12" s="25">
        <v>1.88</v>
      </c>
      <c r="Y12" s="23">
        <v>1.9</v>
      </c>
      <c r="Z12" s="24">
        <v>0</v>
      </c>
      <c r="AA12" s="25">
        <v>0.61</v>
      </c>
      <c r="AB12" s="30">
        <v>0.61</v>
      </c>
      <c r="AC12" s="31">
        <v>0</v>
      </c>
      <c r="AD12" s="28">
        <v>4.6399999999999997</v>
      </c>
      <c r="AE12" s="23">
        <v>4.66</v>
      </c>
      <c r="AF12" s="31">
        <v>0</v>
      </c>
    </row>
    <row r="13" spans="1:32" x14ac:dyDescent="0.2">
      <c r="A13" s="8">
        <v>40849</v>
      </c>
      <c r="B13" s="9">
        <v>40855</v>
      </c>
      <c r="C13" s="22">
        <v>5.58</v>
      </c>
      <c r="D13" s="23">
        <v>6.12</v>
      </c>
      <c r="E13" s="24">
        <v>0</v>
      </c>
      <c r="F13" s="25">
        <v>5.17</v>
      </c>
      <c r="G13" s="23">
        <v>5.81</v>
      </c>
      <c r="H13" s="24">
        <v>0</v>
      </c>
      <c r="I13" s="26">
        <v>4.7699999999999996</v>
      </c>
      <c r="J13" s="23">
        <v>5.38</v>
      </c>
      <c r="K13" s="27">
        <v>0</v>
      </c>
      <c r="L13" s="28">
        <v>4.43</v>
      </c>
      <c r="M13" s="23">
        <v>4.99</v>
      </c>
      <c r="N13" s="24">
        <v>0</v>
      </c>
      <c r="O13" s="25">
        <v>3.86</v>
      </c>
      <c r="P13" s="23">
        <v>4.29</v>
      </c>
      <c r="Q13" s="29">
        <v>0</v>
      </c>
      <c r="R13" s="25">
        <v>3.43</v>
      </c>
      <c r="S13" s="23">
        <v>3.62</v>
      </c>
      <c r="T13" s="24">
        <v>0</v>
      </c>
      <c r="U13" s="25">
        <v>2.1</v>
      </c>
      <c r="V13" s="23">
        <v>2.21</v>
      </c>
      <c r="W13" s="24">
        <v>0</v>
      </c>
      <c r="X13" s="25">
        <v>1.85</v>
      </c>
      <c r="Y13" s="23">
        <v>1.96</v>
      </c>
      <c r="Z13" s="24">
        <v>0</v>
      </c>
      <c r="AA13" s="25">
        <v>0.63</v>
      </c>
      <c r="AB13" s="30">
        <v>0.61</v>
      </c>
      <c r="AC13" s="31">
        <v>0</v>
      </c>
      <c r="AD13" s="28">
        <v>4.63</v>
      </c>
      <c r="AE13" s="23">
        <v>4.66</v>
      </c>
      <c r="AF13" s="31">
        <v>0</v>
      </c>
    </row>
    <row r="14" spans="1:32" x14ac:dyDescent="0.2">
      <c r="A14" s="8">
        <v>40842</v>
      </c>
      <c r="B14" s="9">
        <v>40848</v>
      </c>
      <c r="C14" s="22">
        <v>5.7</v>
      </c>
      <c r="D14" s="23">
        <v>5.6</v>
      </c>
      <c r="E14" s="24">
        <v>0</v>
      </c>
      <c r="F14" s="25">
        <v>5.23</v>
      </c>
      <c r="G14" s="23">
        <v>5.24</v>
      </c>
      <c r="H14" s="24">
        <v>0</v>
      </c>
      <c r="I14" s="26">
        <v>4.78</v>
      </c>
      <c r="J14" s="23">
        <v>4.92</v>
      </c>
      <c r="K14" s="27">
        <v>0</v>
      </c>
      <c r="L14" s="28">
        <v>4.47</v>
      </c>
      <c r="M14" s="23">
        <v>4.51</v>
      </c>
      <c r="N14" s="24">
        <v>0</v>
      </c>
      <c r="O14" s="25">
        <v>3.89</v>
      </c>
      <c r="P14" s="23">
        <v>3.92</v>
      </c>
      <c r="Q14" s="29">
        <v>0</v>
      </c>
      <c r="R14" s="25">
        <v>3.43</v>
      </c>
      <c r="S14" s="23">
        <v>3.48</v>
      </c>
      <c r="T14" s="24">
        <v>0</v>
      </c>
      <c r="U14" s="25">
        <v>2.14</v>
      </c>
      <c r="V14" s="23">
        <v>2.09</v>
      </c>
      <c r="W14" s="24">
        <v>0</v>
      </c>
      <c r="X14" s="25">
        <v>1.84</v>
      </c>
      <c r="Y14" s="23">
        <v>1.88</v>
      </c>
      <c r="Z14" s="24">
        <v>0</v>
      </c>
      <c r="AA14" s="25">
        <v>0.64</v>
      </c>
      <c r="AB14" s="30">
        <v>0.61</v>
      </c>
      <c r="AC14" s="31">
        <v>0</v>
      </c>
      <c r="AD14" s="28">
        <v>4.67</v>
      </c>
      <c r="AE14" s="23">
        <v>4.6399999999999997</v>
      </c>
      <c r="AF14" s="31">
        <v>0</v>
      </c>
    </row>
    <row r="15" spans="1:32" x14ac:dyDescent="0.2">
      <c r="A15" s="8">
        <v>40835</v>
      </c>
      <c r="B15" s="9">
        <v>40841</v>
      </c>
      <c r="C15" s="22">
        <v>5.97</v>
      </c>
      <c r="D15" s="23">
        <v>5.59</v>
      </c>
      <c r="E15" s="24">
        <v>0</v>
      </c>
      <c r="F15" s="25">
        <v>5.39</v>
      </c>
      <c r="G15" s="23">
        <v>5.22</v>
      </c>
      <c r="H15" s="24">
        <v>0</v>
      </c>
      <c r="I15" s="26">
        <v>4.9000000000000004</v>
      </c>
      <c r="J15" s="23">
        <v>4.82</v>
      </c>
      <c r="K15" s="27">
        <v>0</v>
      </c>
      <c r="L15" s="28">
        <v>4.5999999999999996</v>
      </c>
      <c r="M15" s="23">
        <v>4.46</v>
      </c>
      <c r="N15" s="24">
        <v>0</v>
      </c>
      <c r="O15" s="25">
        <v>4.03</v>
      </c>
      <c r="P15" s="23">
        <v>3.9</v>
      </c>
      <c r="Q15" s="29">
        <v>0</v>
      </c>
      <c r="R15" s="25">
        <v>3.47</v>
      </c>
      <c r="S15" s="23">
        <v>3.45</v>
      </c>
      <c r="T15" s="24">
        <v>0</v>
      </c>
      <c r="U15" s="25">
        <v>2.2000000000000002</v>
      </c>
      <c r="V15" s="23">
        <v>2.06</v>
      </c>
      <c r="W15" s="24">
        <v>0</v>
      </c>
      <c r="X15" s="25">
        <v>1.86</v>
      </c>
      <c r="Y15" s="23">
        <v>1.88</v>
      </c>
      <c r="Z15" s="24">
        <v>0</v>
      </c>
      <c r="AA15" s="25">
        <v>0.65</v>
      </c>
      <c r="AB15" s="30">
        <v>0.61</v>
      </c>
      <c r="AC15" s="31">
        <v>0</v>
      </c>
      <c r="AD15" s="28">
        <v>4.83</v>
      </c>
      <c r="AE15" s="23">
        <v>4.6399999999999997</v>
      </c>
      <c r="AF15" s="31">
        <v>0</v>
      </c>
    </row>
    <row r="16" spans="1:32" x14ac:dyDescent="0.2">
      <c r="A16" s="8">
        <v>40828</v>
      </c>
      <c r="B16" s="9">
        <v>40834</v>
      </c>
      <c r="C16" s="22">
        <v>6.39</v>
      </c>
      <c r="D16" s="23">
        <v>5.39</v>
      </c>
      <c r="E16" s="24">
        <v>0</v>
      </c>
      <c r="F16" s="25">
        <v>5.67</v>
      </c>
      <c r="G16" s="23">
        <v>4.9800000000000004</v>
      </c>
      <c r="H16" s="24">
        <v>0</v>
      </c>
      <c r="I16" s="26">
        <v>5.0999999999999996</v>
      </c>
      <c r="J16" s="23">
        <v>4.5999999999999996</v>
      </c>
      <c r="K16" s="27">
        <v>0</v>
      </c>
      <c r="L16" s="28">
        <v>4.8</v>
      </c>
      <c r="M16" s="23">
        <v>4.28</v>
      </c>
      <c r="N16" s="24">
        <v>0</v>
      </c>
      <c r="O16" s="25">
        <v>4.22</v>
      </c>
      <c r="P16" s="23">
        <v>3.76</v>
      </c>
      <c r="Q16" s="29">
        <v>0</v>
      </c>
      <c r="R16" s="25">
        <v>3.56</v>
      </c>
      <c r="S16" s="23">
        <v>3.37</v>
      </c>
      <c r="T16" s="24">
        <v>0</v>
      </c>
      <c r="U16" s="25">
        <v>2.2599999999999998</v>
      </c>
      <c r="V16" s="23">
        <v>2.0499999999999998</v>
      </c>
      <c r="W16" s="24">
        <v>0</v>
      </c>
      <c r="X16" s="25">
        <v>1.91</v>
      </c>
      <c r="Y16" s="23">
        <v>1.81</v>
      </c>
      <c r="Z16" s="24">
        <v>0</v>
      </c>
      <c r="AA16" s="25">
        <v>0.66</v>
      </c>
      <c r="AB16" s="30">
        <v>0.61</v>
      </c>
      <c r="AC16" s="31">
        <v>0</v>
      </c>
      <c r="AD16" s="28">
        <v>4.9800000000000004</v>
      </c>
      <c r="AE16" s="23">
        <v>4.6399999999999997</v>
      </c>
      <c r="AF16" s="31">
        <v>0</v>
      </c>
    </row>
    <row r="17" spans="1:32" x14ac:dyDescent="0.2">
      <c r="A17" s="8">
        <v>40821</v>
      </c>
      <c r="B17" s="9">
        <v>40827</v>
      </c>
      <c r="C17" s="22">
        <v>6.74</v>
      </c>
      <c r="D17" s="23">
        <v>5.62</v>
      </c>
      <c r="E17" s="24">
        <v>0</v>
      </c>
      <c r="F17" s="25">
        <v>5.89</v>
      </c>
      <c r="G17" s="23">
        <v>5.16</v>
      </c>
      <c r="H17" s="24">
        <v>0</v>
      </c>
      <c r="I17" s="26">
        <v>5.25</v>
      </c>
      <c r="J17" s="23">
        <v>4.7300000000000004</v>
      </c>
      <c r="K17" s="27">
        <v>0</v>
      </c>
      <c r="L17" s="28">
        <v>4.95</v>
      </c>
      <c r="M17" s="23">
        <v>4.45</v>
      </c>
      <c r="N17" s="24">
        <v>0</v>
      </c>
      <c r="O17" s="25">
        <v>4.3899999999999997</v>
      </c>
      <c r="P17" s="23">
        <v>3.82</v>
      </c>
      <c r="Q17" s="29">
        <v>0</v>
      </c>
      <c r="R17" s="25">
        <v>3.6</v>
      </c>
      <c r="S17" s="23">
        <v>3.42</v>
      </c>
      <c r="T17" s="24">
        <v>0</v>
      </c>
      <c r="U17" s="25">
        <v>2.2999999999999998</v>
      </c>
      <c r="V17" s="23">
        <v>2.19</v>
      </c>
      <c r="W17" s="24">
        <v>0</v>
      </c>
      <c r="X17" s="25">
        <v>1.95</v>
      </c>
      <c r="Y17" s="23">
        <v>1.83</v>
      </c>
      <c r="Z17" s="24">
        <v>0</v>
      </c>
      <c r="AA17" s="25">
        <v>0.66</v>
      </c>
      <c r="AB17" s="30">
        <v>0.66</v>
      </c>
      <c r="AC17" s="31">
        <v>0</v>
      </c>
      <c r="AD17" s="28">
        <v>5.18</v>
      </c>
      <c r="AE17" s="23">
        <v>4.6100000000000003</v>
      </c>
      <c r="AF17" s="31">
        <v>0</v>
      </c>
    </row>
    <row r="18" spans="1:32" x14ac:dyDescent="0.2">
      <c r="A18" s="8">
        <v>40814</v>
      </c>
      <c r="B18" s="9">
        <v>40820</v>
      </c>
      <c r="C18" s="22">
        <v>6.97</v>
      </c>
      <c r="D18" s="23">
        <v>5.93</v>
      </c>
      <c r="E18" s="24">
        <v>0</v>
      </c>
      <c r="F18" s="25">
        <v>6.03</v>
      </c>
      <c r="G18" s="23">
        <v>5.39</v>
      </c>
      <c r="H18" s="24">
        <v>0</v>
      </c>
      <c r="I18" s="26">
        <v>5.35</v>
      </c>
      <c r="J18" s="23">
        <v>4.8600000000000003</v>
      </c>
      <c r="K18" s="27">
        <v>0</v>
      </c>
      <c r="L18" s="28">
        <v>5.05</v>
      </c>
      <c r="M18" s="23">
        <v>4.57</v>
      </c>
      <c r="N18" s="24">
        <v>0</v>
      </c>
      <c r="O18" s="25">
        <v>4.51</v>
      </c>
      <c r="P18" s="23">
        <v>3.95</v>
      </c>
      <c r="Q18" s="29">
        <v>0</v>
      </c>
      <c r="R18" s="25">
        <v>3.63</v>
      </c>
      <c r="S18" s="23">
        <v>3.42</v>
      </c>
      <c r="T18" s="24">
        <v>0</v>
      </c>
      <c r="U18" s="25">
        <v>2.3199999999999998</v>
      </c>
      <c r="V18" s="23">
        <v>2.2000000000000002</v>
      </c>
      <c r="W18" s="24">
        <v>0</v>
      </c>
      <c r="X18" s="25">
        <v>1.99</v>
      </c>
      <c r="Y18" s="23">
        <v>1.81</v>
      </c>
      <c r="Z18" s="24">
        <v>0</v>
      </c>
      <c r="AA18" s="25">
        <v>0.66</v>
      </c>
      <c r="AB18" s="30">
        <v>0.66</v>
      </c>
      <c r="AC18" s="31">
        <v>0</v>
      </c>
      <c r="AD18" s="28">
        <v>5.46</v>
      </c>
      <c r="AE18" s="23">
        <v>4.6100000000000003</v>
      </c>
      <c r="AF18" s="31">
        <v>0</v>
      </c>
    </row>
    <row r="19" spans="1:32" x14ac:dyDescent="0.2">
      <c r="A19" s="8">
        <v>40807</v>
      </c>
      <c r="B19" s="9">
        <v>40813</v>
      </c>
      <c r="C19" s="22">
        <v>7.04</v>
      </c>
      <c r="D19" s="23">
        <v>6.62</v>
      </c>
      <c r="E19" s="24">
        <v>0</v>
      </c>
      <c r="F19" s="25">
        <v>6.08</v>
      </c>
      <c r="G19" s="23">
        <v>5.81</v>
      </c>
      <c r="H19" s="24">
        <v>0</v>
      </c>
      <c r="I19" s="26">
        <v>5.36</v>
      </c>
      <c r="J19" s="23">
        <v>5.22</v>
      </c>
      <c r="K19" s="27">
        <v>0</v>
      </c>
      <c r="L19" s="28">
        <v>5.0599999999999996</v>
      </c>
      <c r="M19" s="23">
        <v>4.9400000000000004</v>
      </c>
      <c r="N19" s="24">
        <v>0</v>
      </c>
      <c r="O19" s="25">
        <v>4.54</v>
      </c>
      <c r="P19" s="23">
        <v>4.41</v>
      </c>
      <c r="Q19" s="29">
        <v>0</v>
      </c>
      <c r="R19" s="25">
        <v>3.61</v>
      </c>
      <c r="S19" s="23">
        <v>3.61</v>
      </c>
      <c r="T19" s="24">
        <v>0</v>
      </c>
      <c r="U19" s="25">
        <v>2.3199999999999998</v>
      </c>
      <c r="V19" s="23">
        <v>2.2999999999999998</v>
      </c>
      <c r="W19" s="24">
        <v>0</v>
      </c>
      <c r="X19" s="25">
        <v>1.99</v>
      </c>
      <c r="Y19" s="23">
        <v>1.96</v>
      </c>
      <c r="Z19" s="24">
        <v>0</v>
      </c>
      <c r="AA19" s="25">
        <v>0.66</v>
      </c>
      <c r="AB19" s="30">
        <v>0.66</v>
      </c>
      <c r="AC19" s="31">
        <v>0</v>
      </c>
      <c r="AD19" s="28">
        <v>5.63</v>
      </c>
      <c r="AE19" s="23">
        <v>5.31</v>
      </c>
      <c r="AF19" s="31">
        <v>0</v>
      </c>
    </row>
    <row r="20" spans="1:32" x14ac:dyDescent="0.2">
      <c r="A20" s="8">
        <v>40800</v>
      </c>
      <c r="B20" s="9">
        <v>40806</v>
      </c>
      <c r="C20" s="22">
        <v>7.04</v>
      </c>
      <c r="D20" s="23">
        <v>7.16</v>
      </c>
      <c r="E20" s="24">
        <v>0</v>
      </c>
      <c r="F20" s="25">
        <v>6.05</v>
      </c>
      <c r="G20" s="23">
        <v>6.2</v>
      </c>
      <c r="H20" s="24">
        <v>0</v>
      </c>
      <c r="I20" s="26">
        <v>5.35</v>
      </c>
      <c r="J20" s="23">
        <v>5.52</v>
      </c>
      <c r="K20" s="27">
        <v>0</v>
      </c>
      <c r="L20" s="28">
        <v>5.0599999999999996</v>
      </c>
      <c r="M20" s="23">
        <v>5.16</v>
      </c>
      <c r="N20" s="24">
        <v>0</v>
      </c>
      <c r="O20" s="25">
        <v>4.5599999999999996</v>
      </c>
      <c r="P20" s="23">
        <v>4.59</v>
      </c>
      <c r="Q20" s="29">
        <v>0</v>
      </c>
      <c r="R20" s="25">
        <v>3.57</v>
      </c>
      <c r="S20" s="23">
        <v>3.75</v>
      </c>
      <c r="T20" s="24">
        <v>0</v>
      </c>
      <c r="U20" s="25">
        <v>2.3199999999999998</v>
      </c>
      <c r="V20" s="23">
        <v>2.34</v>
      </c>
      <c r="W20" s="24">
        <v>0</v>
      </c>
      <c r="X20" s="25">
        <v>1.97</v>
      </c>
      <c r="Y20" s="23">
        <v>2.0099999999999998</v>
      </c>
      <c r="Z20" s="24">
        <v>0</v>
      </c>
      <c r="AA20" s="25">
        <v>0.66</v>
      </c>
      <c r="AB20" s="30">
        <v>0.66</v>
      </c>
      <c r="AC20" s="31">
        <v>0</v>
      </c>
      <c r="AD20" s="28">
        <v>5.96</v>
      </c>
      <c r="AE20" s="23">
        <v>5.31</v>
      </c>
      <c r="AF20" s="31">
        <v>0</v>
      </c>
    </row>
    <row r="21" spans="1:32" x14ac:dyDescent="0.2">
      <c r="A21" s="8">
        <v>40793</v>
      </c>
      <c r="B21" s="9">
        <v>40799</v>
      </c>
      <c r="C21" s="22">
        <v>7.15</v>
      </c>
      <c r="D21" s="23">
        <v>7.16</v>
      </c>
      <c r="E21" s="24">
        <v>0</v>
      </c>
      <c r="F21" s="25">
        <v>6.14</v>
      </c>
      <c r="G21" s="23">
        <v>6.12</v>
      </c>
      <c r="H21" s="24">
        <v>0</v>
      </c>
      <c r="I21" s="26">
        <v>5.46</v>
      </c>
      <c r="J21" s="23">
        <v>5.4</v>
      </c>
      <c r="K21" s="27">
        <v>0</v>
      </c>
      <c r="L21" s="28">
        <v>5.17</v>
      </c>
      <c r="M21" s="23">
        <v>5.0999999999999996</v>
      </c>
      <c r="N21" s="24">
        <v>0</v>
      </c>
      <c r="O21" s="25">
        <v>4.66</v>
      </c>
      <c r="P21" s="23">
        <v>4.57</v>
      </c>
      <c r="Q21" s="29">
        <v>0</v>
      </c>
      <c r="R21" s="25">
        <v>3.58</v>
      </c>
      <c r="S21" s="23">
        <v>3.63</v>
      </c>
      <c r="T21" s="24">
        <v>0</v>
      </c>
      <c r="U21" s="25">
        <v>2.33</v>
      </c>
      <c r="V21" s="23">
        <v>2.34</v>
      </c>
      <c r="W21" s="24">
        <v>0</v>
      </c>
      <c r="X21" s="25">
        <v>1.96</v>
      </c>
      <c r="Y21" s="23">
        <v>2.0099999999999998</v>
      </c>
      <c r="Z21" s="24">
        <v>0</v>
      </c>
      <c r="AA21" s="25">
        <v>0.66</v>
      </c>
      <c r="AB21" s="30">
        <v>0.66</v>
      </c>
      <c r="AC21" s="31">
        <v>0</v>
      </c>
      <c r="AD21" s="28">
        <v>6.29</v>
      </c>
      <c r="AE21" s="23">
        <v>5.31</v>
      </c>
      <c r="AF21" s="31">
        <v>0</v>
      </c>
    </row>
    <row r="22" spans="1:32" x14ac:dyDescent="0.2">
      <c r="A22" s="8">
        <v>40786</v>
      </c>
      <c r="B22" s="9">
        <v>40792</v>
      </c>
      <c r="C22" s="22">
        <v>7.3</v>
      </c>
      <c r="D22" s="23">
        <v>6.98</v>
      </c>
      <c r="E22" s="24">
        <v>0</v>
      </c>
      <c r="F22" s="25">
        <v>6.26</v>
      </c>
      <c r="G22" s="23">
        <v>6</v>
      </c>
      <c r="H22" s="24">
        <v>0</v>
      </c>
      <c r="I22" s="26">
        <v>5.59</v>
      </c>
      <c r="J22" s="23">
        <v>5.28</v>
      </c>
      <c r="K22" s="27">
        <v>0</v>
      </c>
      <c r="L22" s="28">
        <v>5.29</v>
      </c>
      <c r="M22" s="23">
        <v>5</v>
      </c>
      <c r="N22" s="24">
        <v>0</v>
      </c>
      <c r="O22" s="25">
        <v>4.7699999999999996</v>
      </c>
      <c r="P22" s="23">
        <v>4.49</v>
      </c>
      <c r="Q22" s="29">
        <v>0</v>
      </c>
      <c r="R22" s="25">
        <v>3.6</v>
      </c>
      <c r="S22" s="23">
        <v>3.55</v>
      </c>
      <c r="T22" s="24">
        <v>0</v>
      </c>
      <c r="U22" s="25">
        <v>2.35</v>
      </c>
      <c r="V22" s="23">
        <v>2.2999999999999998</v>
      </c>
      <c r="W22" s="24">
        <v>0</v>
      </c>
      <c r="X22" s="25">
        <v>1.95</v>
      </c>
      <c r="Y22" s="23">
        <v>1.98</v>
      </c>
      <c r="Z22" s="24">
        <v>0</v>
      </c>
      <c r="AA22" s="25">
        <v>0.66</v>
      </c>
      <c r="AB22" s="30">
        <v>0.66</v>
      </c>
      <c r="AC22" s="31">
        <v>0</v>
      </c>
      <c r="AD22" s="28">
        <v>6.29</v>
      </c>
      <c r="AE22" s="23">
        <v>5.31</v>
      </c>
      <c r="AF22" s="31">
        <v>0</v>
      </c>
    </row>
    <row r="23" spans="1:32" x14ac:dyDescent="0.2">
      <c r="A23" s="8">
        <v>40779</v>
      </c>
      <c r="B23" s="9">
        <v>40785</v>
      </c>
      <c r="C23" s="22">
        <v>7.48</v>
      </c>
      <c r="D23" s="23">
        <v>6.89</v>
      </c>
      <c r="E23" s="24">
        <v>0</v>
      </c>
      <c r="F23" s="25">
        <v>6.36</v>
      </c>
      <c r="G23" s="23">
        <v>6.03</v>
      </c>
      <c r="H23" s="24">
        <v>0</v>
      </c>
      <c r="I23" s="26">
        <v>5.72</v>
      </c>
      <c r="J23" s="23">
        <v>5.27</v>
      </c>
      <c r="K23" s="27">
        <v>0</v>
      </c>
      <c r="L23" s="28">
        <v>5.42</v>
      </c>
      <c r="M23" s="23">
        <v>5</v>
      </c>
      <c r="N23" s="24">
        <v>0</v>
      </c>
      <c r="O23" s="25">
        <v>4.8899999999999997</v>
      </c>
      <c r="P23" s="23">
        <v>4.49</v>
      </c>
      <c r="Q23" s="29">
        <v>0</v>
      </c>
      <c r="R23" s="25">
        <v>3.62</v>
      </c>
      <c r="S23" s="23">
        <v>3.54</v>
      </c>
      <c r="T23" s="24">
        <v>0</v>
      </c>
      <c r="U23" s="25">
        <v>2.36</v>
      </c>
      <c r="V23" s="23">
        <v>2.3199999999999998</v>
      </c>
      <c r="W23" s="24">
        <v>0</v>
      </c>
      <c r="X23" s="25">
        <v>1.95</v>
      </c>
      <c r="Y23" s="23">
        <v>1.96</v>
      </c>
      <c r="Z23" s="24">
        <v>0</v>
      </c>
      <c r="AA23" s="25">
        <v>0.66</v>
      </c>
      <c r="AB23" s="30">
        <v>0.66</v>
      </c>
      <c r="AC23" s="31">
        <v>0</v>
      </c>
      <c r="AD23" s="28">
        <v>6.71</v>
      </c>
      <c r="AE23" s="23">
        <v>5.8</v>
      </c>
      <c r="AF23" s="31">
        <v>0</v>
      </c>
    </row>
    <row r="24" spans="1:32" x14ac:dyDescent="0.2">
      <c r="A24" s="8">
        <v>40772</v>
      </c>
      <c r="B24" s="9">
        <v>40778</v>
      </c>
      <c r="C24" s="22">
        <v>7.64</v>
      </c>
      <c r="D24" s="23">
        <v>6.97</v>
      </c>
      <c r="E24" s="24">
        <v>0</v>
      </c>
      <c r="F24" s="25">
        <v>6.5</v>
      </c>
      <c r="G24" s="23">
        <v>5.92</v>
      </c>
      <c r="H24" s="24">
        <v>0</v>
      </c>
      <c r="I24" s="26">
        <v>5.84</v>
      </c>
      <c r="J24" s="23">
        <v>5.32</v>
      </c>
      <c r="K24" s="27">
        <v>0</v>
      </c>
      <c r="L24" s="28">
        <v>5.55</v>
      </c>
      <c r="M24" s="23">
        <v>5</v>
      </c>
      <c r="N24" s="24">
        <v>0</v>
      </c>
      <c r="O24" s="25">
        <v>4.99</v>
      </c>
      <c r="P24" s="23">
        <v>4.5599999999999996</v>
      </c>
      <c r="Q24" s="29">
        <v>0</v>
      </c>
      <c r="R24" s="25">
        <v>3.66</v>
      </c>
      <c r="S24" s="23">
        <v>3.54</v>
      </c>
      <c r="T24" s="24">
        <v>0</v>
      </c>
      <c r="U24" s="25">
        <v>2.38</v>
      </c>
      <c r="V24" s="23">
        <v>2.2999999999999998</v>
      </c>
      <c r="W24" s="24">
        <v>0</v>
      </c>
      <c r="X24" s="25">
        <v>1.95</v>
      </c>
      <c r="Y24" s="23">
        <v>1.94</v>
      </c>
      <c r="Z24" s="24">
        <v>0</v>
      </c>
      <c r="AA24" s="25">
        <v>0.66</v>
      </c>
      <c r="AB24" s="30">
        <v>0.66</v>
      </c>
      <c r="AC24" s="31">
        <v>0</v>
      </c>
      <c r="AD24" s="28">
        <v>6.71</v>
      </c>
      <c r="AE24" s="23">
        <v>6.71</v>
      </c>
      <c r="AF24" s="31">
        <v>0</v>
      </c>
    </row>
    <row r="25" spans="1:32" x14ac:dyDescent="0.2">
      <c r="A25" s="8">
        <v>40765</v>
      </c>
      <c r="B25" s="9">
        <v>40771</v>
      </c>
      <c r="C25" s="22">
        <v>7.68</v>
      </c>
      <c r="D25" s="23">
        <v>7.63</v>
      </c>
      <c r="E25" s="24">
        <v>0</v>
      </c>
      <c r="F25" s="25">
        <v>6.51</v>
      </c>
      <c r="G25" s="23">
        <v>6.5</v>
      </c>
      <c r="H25" s="24">
        <v>0</v>
      </c>
      <c r="I25" s="26">
        <v>5.85</v>
      </c>
      <c r="J25" s="23">
        <v>5.84</v>
      </c>
      <c r="K25" s="27">
        <v>0</v>
      </c>
      <c r="L25" s="28">
        <v>5.55</v>
      </c>
      <c r="M25" s="23">
        <v>5.55</v>
      </c>
      <c r="N25" s="24">
        <v>0</v>
      </c>
      <c r="O25" s="25">
        <v>5</v>
      </c>
      <c r="P25" s="23">
        <v>4.99</v>
      </c>
      <c r="Q25" s="29">
        <v>0</v>
      </c>
      <c r="R25" s="25">
        <v>3.68</v>
      </c>
      <c r="S25" s="23">
        <v>3.65</v>
      </c>
      <c r="T25" s="24">
        <v>0</v>
      </c>
      <c r="U25" s="25">
        <v>2.4</v>
      </c>
      <c r="V25" s="23">
        <v>2.38</v>
      </c>
      <c r="W25" s="24">
        <v>0</v>
      </c>
      <c r="X25" s="25">
        <v>1.97</v>
      </c>
      <c r="Y25" s="23">
        <v>1.95</v>
      </c>
      <c r="Z25" s="24">
        <v>0</v>
      </c>
      <c r="AA25" s="25">
        <v>0.66</v>
      </c>
      <c r="AB25" s="30">
        <v>0.66</v>
      </c>
      <c r="AC25" s="31">
        <v>0</v>
      </c>
      <c r="AD25" s="28">
        <v>6.71</v>
      </c>
      <c r="AE25" s="23">
        <v>6.71</v>
      </c>
      <c r="AF25" s="31">
        <v>0</v>
      </c>
    </row>
    <row r="26" spans="1:32" x14ac:dyDescent="0.2">
      <c r="A26" s="8">
        <v>40758</v>
      </c>
      <c r="B26" s="9">
        <v>40764</v>
      </c>
      <c r="C26" s="22">
        <v>7.76</v>
      </c>
      <c r="D26" s="23">
        <v>7.63</v>
      </c>
      <c r="E26" s="24">
        <v>0</v>
      </c>
      <c r="F26" s="25">
        <v>6.54</v>
      </c>
      <c r="G26" s="23">
        <v>6.5</v>
      </c>
      <c r="H26" s="24">
        <v>0</v>
      </c>
      <c r="I26" s="26">
        <v>5.88</v>
      </c>
      <c r="J26" s="23">
        <v>5.84</v>
      </c>
      <c r="K26" s="27">
        <v>0</v>
      </c>
      <c r="L26" s="28">
        <v>5.57</v>
      </c>
      <c r="M26" s="23">
        <v>5.55</v>
      </c>
      <c r="N26" s="24">
        <v>0</v>
      </c>
      <c r="O26" s="25">
        <v>5.04</v>
      </c>
      <c r="P26" s="23">
        <v>4.99</v>
      </c>
      <c r="Q26" s="29">
        <v>0</v>
      </c>
      <c r="R26" s="25">
        <v>3.69</v>
      </c>
      <c r="S26" s="23">
        <v>3.65</v>
      </c>
      <c r="T26" s="24">
        <v>0</v>
      </c>
      <c r="U26" s="25">
        <v>2.42</v>
      </c>
      <c r="V26" s="23">
        <v>2.38</v>
      </c>
      <c r="W26" s="24">
        <v>0</v>
      </c>
      <c r="X26" s="25">
        <v>1.99</v>
      </c>
      <c r="Y26" s="23">
        <v>1.95</v>
      </c>
      <c r="Z26" s="24">
        <v>0</v>
      </c>
      <c r="AA26" s="25">
        <v>0.66</v>
      </c>
      <c r="AB26" s="30">
        <v>0.66</v>
      </c>
      <c r="AC26" s="31">
        <v>0</v>
      </c>
      <c r="AD26" s="28">
        <v>6.71</v>
      </c>
      <c r="AE26" s="23">
        <v>6.71</v>
      </c>
      <c r="AF26" s="31">
        <v>0</v>
      </c>
    </row>
    <row r="27" spans="1:32" x14ac:dyDescent="0.2">
      <c r="A27" s="8">
        <v>40751</v>
      </c>
      <c r="B27" s="9">
        <v>40757</v>
      </c>
      <c r="C27" s="22">
        <v>7.81</v>
      </c>
      <c r="D27" s="23">
        <v>7.63</v>
      </c>
      <c r="E27" s="24">
        <v>0</v>
      </c>
      <c r="F27" s="25">
        <v>6.59</v>
      </c>
      <c r="G27" s="23">
        <v>6.5</v>
      </c>
      <c r="H27" s="24">
        <v>0</v>
      </c>
      <c r="I27" s="26">
        <v>5.94</v>
      </c>
      <c r="J27" s="23">
        <v>5.84</v>
      </c>
      <c r="K27" s="27">
        <v>0</v>
      </c>
      <c r="L27" s="28">
        <v>5.62</v>
      </c>
      <c r="M27" s="23">
        <v>5.55</v>
      </c>
      <c r="N27" s="24">
        <v>0</v>
      </c>
      <c r="O27" s="25">
        <v>5.0599999999999996</v>
      </c>
      <c r="P27" s="23">
        <v>4.99</v>
      </c>
      <c r="Q27" s="29">
        <v>0</v>
      </c>
      <c r="R27" s="25">
        <v>3.69</v>
      </c>
      <c r="S27" s="23">
        <v>3.65</v>
      </c>
      <c r="T27" s="24">
        <v>0</v>
      </c>
      <c r="U27" s="25">
        <v>2.4300000000000002</v>
      </c>
      <c r="V27" s="23">
        <v>2.38</v>
      </c>
      <c r="W27" s="24">
        <v>0</v>
      </c>
      <c r="X27" s="25">
        <v>2</v>
      </c>
      <c r="Y27" s="23">
        <v>1.95</v>
      </c>
      <c r="Z27" s="24">
        <v>0</v>
      </c>
      <c r="AA27" s="25">
        <v>0.66</v>
      </c>
      <c r="AB27" s="30">
        <v>0.66</v>
      </c>
      <c r="AC27" s="31">
        <v>0</v>
      </c>
      <c r="AD27" s="28">
        <v>6.71</v>
      </c>
      <c r="AE27" s="23">
        <v>6.71</v>
      </c>
      <c r="AF27" s="31">
        <v>0</v>
      </c>
    </row>
    <row r="28" spans="1:32" x14ac:dyDescent="0.2">
      <c r="A28" s="8">
        <v>40744</v>
      </c>
      <c r="B28" s="9">
        <v>40750</v>
      </c>
      <c r="C28" s="22">
        <v>7.87</v>
      </c>
      <c r="D28" s="23">
        <v>7.63</v>
      </c>
      <c r="E28" s="24">
        <v>0</v>
      </c>
      <c r="F28" s="25">
        <v>6.65</v>
      </c>
      <c r="G28" s="23">
        <v>6.5</v>
      </c>
      <c r="H28" s="24">
        <v>0</v>
      </c>
      <c r="I28" s="26">
        <v>5.99</v>
      </c>
      <c r="J28" s="23">
        <v>5.84</v>
      </c>
      <c r="K28" s="27">
        <v>0</v>
      </c>
      <c r="L28" s="28">
        <v>5.66</v>
      </c>
      <c r="M28" s="23">
        <v>5.55</v>
      </c>
      <c r="N28" s="24">
        <v>0</v>
      </c>
      <c r="O28" s="25">
        <v>5.08</v>
      </c>
      <c r="P28" s="23">
        <v>4.99</v>
      </c>
      <c r="Q28" s="29">
        <v>0</v>
      </c>
      <c r="R28" s="25">
        <v>3.68</v>
      </c>
      <c r="S28" s="23">
        <v>3.65</v>
      </c>
      <c r="T28" s="24">
        <v>0</v>
      </c>
      <c r="U28" s="25">
        <v>2.44</v>
      </c>
      <c r="V28" s="23">
        <v>2.38</v>
      </c>
      <c r="W28" s="24">
        <v>0</v>
      </c>
      <c r="X28" s="25">
        <v>2.0099999999999998</v>
      </c>
      <c r="Y28" s="23">
        <v>1.95</v>
      </c>
      <c r="Z28" s="24">
        <v>0</v>
      </c>
      <c r="AA28" s="25">
        <v>0.65</v>
      </c>
      <c r="AB28" s="30">
        <v>0.66</v>
      </c>
      <c r="AC28" s="31">
        <v>0</v>
      </c>
      <c r="AD28" s="28">
        <v>6.71</v>
      </c>
      <c r="AE28" s="23">
        <v>6.71</v>
      </c>
      <c r="AF28" s="31">
        <v>0</v>
      </c>
    </row>
    <row r="29" spans="1:32" x14ac:dyDescent="0.2">
      <c r="A29" s="8">
        <v>40737</v>
      </c>
      <c r="B29" s="9">
        <v>40743</v>
      </c>
      <c r="C29" s="22">
        <v>7.92</v>
      </c>
      <c r="D29" s="23">
        <v>7.76</v>
      </c>
      <c r="E29" s="24">
        <v>0</v>
      </c>
      <c r="F29" s="25">
        <v>6.73</v>
      </c>
      <c r="G29" s="23">
        <v>5.5</v>
      </c>
      <c r="H29" s="24">
        <v>0</v>
      </c>
      <c r="I29" s="26">
        <v>6.03</v>
      </c>
      <c r="J29" s="23">
        <v>5.83</v>
      </c>
      <c r="K29" s="27">
        <v>0</v>
      </c>
      <c r="L29" s="28">
        <v>5.69</v>
      </c>
      <c r="M29" s="23">
        <v>5.52</v>
      </c>
      <c r="N29" s="24">
        <v>0</v>
      </c>
      <c r="O29" s="25">
        <v>5.0999999999999996</v>
      </c>
      <c r="P29" s="23">
        <v>4.97</v>
      </c>
      <c r="Q29" s="29">
        <v>0</v>
      </c>
      <c r="R29" s="25">
        <v>3.66</v>
      </c>
      <c r="S29" s="23">
        <v>3.74</v>
      </c>
      <c r="T29" s="24">
        <v>0</v>
      </c>
      <c r="U29" s="25">
        <v>2.44</v>
      </c>
      <c r="V29" s="23">
        <v>2.41</v>
      </c>
      <c r="W29" s="24">
        <v>0</v>
      </c>
      <c r="X29" s="25">
        <v>2</v>
      </c>
      <c r="Y29" s="23">
        <v>1.98</v>
      </c>
      <c r="Z29" s="24">
        <v>0</v>
      </c>
      <c r="AA29" s="25">
        <v>0.64</v>
      </c>
      <c r="AB29" s="30">
        <v>0.66</v>
      </c>
      <c r="AC29" s="31">
        <v>0</v>
      </c>
      <c r="AD29" s="28">
        <v>6.72</v>
      </c>
      <c r="AE29" s="23">
        <v>6.71</v>
      </c>
      <c r="AF29" s="31">
        <v>0</v>
      </c>
    </row>
    <row r="30" spans="1:32" x14ac:dyDescent="0.2">
      <c r="A30" s="8">
        <v>40730</v>
      </c>
      <c r="B30" s="9">
        <v>40736</v>
      </c>
      <c r="C30" s="22">
        <v>7.93</v>
      </c>
      <c r="D30" s="23">
        <v>7.98</v>
      </c>
      <c r="E30" s="24">
        <v>0</v>
      </c>
      <c r="F30" s="25">
        <v>6.77</v>
      </c>
      <c r="G30" s="23">
        <v>6.64</v>
      </c>
      <c r="H30" s="24">
        <v>0</v>
      </c>
      <c r="I30" s="26">
        <v>6.02</v>
      </c>
      <c r="J30" s="23">
        <v>5.96</v>
      </c>
      <c r="K30" s="27">
        <v>0</v>
      </c>
      <c r="L30" s="28">
        <v>5.66</v>
      </c>
      <c r="M30" s="23">
        <v>5.62</v>
      </c>
      <c r="N30" s="24">
        <v>0</v>
      </c>
      <c r="O30" s="25">
        <v>5.04</v>
      </c>
      <c r="P30" s="23">
        <v>5.17</v>
      </c>
      <c r="Q30" s="29">
        <v>0</v>
      </c>
      <c r="R30" s="25">
        <v>3.64</v>
      </c>
      <c r="S30" s="23">
        <v>3.74</v>
      </c>
      <c r="T30" s="24">
        <v>0</v>
      </c>
      <c r="U30" s="25">
        <v>2.42</v>
      </c>
      <c r="V30" s="23">
        <v>2.5</v>
      </c>
      <c r="W30" s="24">
        <v>0</v>
      </c>
      <c r="X30" s="25">
        <v>1.97</v>
      </c>
      <c r="Y30" s="23">
        <v>2.0699999999999998</v>
      </c>
      <c r="Z30" s="24">
        <v>0</v>
      </c>
      <c r="AA30" s="25">
        <v>0.64</v>
      </c>
      <c r="AB30" s="30">
        <v>0.66</v>
      </c>
      <c r="AC30" s="31">
        <v>0</v>
      </c>
      <c r="AD30" s="28">
        <v>6.74</v>
      </c>
      <c r="AE30" s="23">
        <v>6.71</v>
      </c>
      <c r="AF30" s="31">
        <v>0</v>
      </c>
    </row>
    <row r="31" spans="1:32" x14ac:dyDescent="0.2">
      <c r="A31" s="8">
        <v>40723</v>
      </c>
      <c r="B31" s="9">
        <v>40729</v>
      </c>
      <c r="C31" s="22">
        <v>7.97</v>
      </c>
      <c r="D31" s="23">
        <v>7.87</v>
      </c>
      <c r="E31" s="24">
        <v>0</v>
      </c>
      <c r="F31" s="25">
        <v>6.79</v>
      </c>
      <c r="G31" s="23">
        <v>6.67</v>
      </c>
      <c r="H31" s="24">
        <v>0</v>
      </c>
      <c r="I31" s="26">
        <v>5.94</v>
      </c>
      <c r="J31" s="23">
        <v>6.1</v>
      </c>
      <c r="K31" s="27">
        <v>0</v>
      </c>
      <c r="L31" s="28">
        <v>5.58</v>
      </c>
      <c r="M31" s="23">
        <v>5.75</v>
      </c>
      <c r="N31" s="24">
        <v>0</v>
      </c>
      <c r="O31" s="25">
        <v>4.9800000000000004</v>
      </c>
      <c r="P31" s="23">
        <v>5.12</v>
      </c>
      <c r="Q31" s="29">
        <v>0</v>
      </c>
      <c r="R31" s="25">
        <v>3.64</v>
      </c>
      <c r="S31" s="23">
        <v>3.63</v>
      </c>
      <c r="T31" s="24">
        <v>0</v>
      </c>
      <c r="U31" s="25">
        <v>2.4</v>
      </c>
      <c r="V31" s="23">
        <v>2.4500000000000002</v>
      </c>
      <c r="W31" s="24">
        <v>0</v>
      </c>
      <c r="X31" s="25">
        <v>1.95</v>
      </c>
      <c r="Y31" s="23">
        <v>2.02</v>
      </c>
      <c r="Z31" s="24">
        <v>0</v>
      </c>
      <c r="AA31" s="25">
        <v>0.63</v>
      </c>
      <c r="AB31" s="30">
        <v>0.63</v>
      </c>
      <c r="AC31" s="31">
        <v>0</v>
      </c>
      <c r="AD31" s="28">
        <v>6.77</v>
      </c>
      <c r="AE31" s="23">
        <v>6.71</v>
      </c>
      <c r="AF31" s="31">
        <v>0</v>
      </c>
    </row>
    <row r="32" spans="1:32" x14ac:dyDescent="0.2">
      <c r="A32" s="8">
        <v>40716</v>
      </c>
      <c r="B32" s="9">
        <v>40722</v>
      </c>
      <c r="C32" s="22">
        <v>8.01</v>
      </c>
      <c r="D32" s="23">
        <v>7.87</v>
      </c>
      <c r="E32" s="24">
        <v>0</v>
      </c>
      <c r="F32" s="25">
        <v>6.77</v>
      </c>
      <c r="G32" s="23">
        <v>6.74</v>
      </c>
      <c r="H32" s="24">
        <v>0</v>
      </c>
      <c r="I32" s="26">
        <v>5.84</v>
      </c>
      <c r="J32" s="23">
        <v>6.04</v>
      </c>
      <c r="K32" s="27">
        <v>0</v>
      </c>
      <c r="L32" s="28">
        <v>5.46</v>
      </c>
      <c r="M32" s="23">
        <v>5.72</v>
      </c>
      <c r="N32" s="24">
        <v>0</v>
      </c>
      <c r="O32" s="25">
        <v>4.92</v>
      </c>
      <c r="P32" s="23">
        <v>5.07</v>
      </c>
      <c r="Q32" s="29">
        <v>0</v>
      </c>
      <c r="R32" s="25">
        <v>3.64</v>
      </c>
      <c r="S32" s="23">
        <v>3.62</v>
      </c>
      <c r="T32" s="24">
        <v>0</v>
      </c>
      <c r="U32" s="25">
        <v>2.39</v>
      </c>
      <c r="V32" s="23">
        <v>2.42</v>
      </c>
      <c r="W32" s="24">
        <v>0</v>
      </c>
      <c r="X32" s="25">
        <v>1.93</v>
      </c>
      <c r="Y32" s="23">
        <v>1.97</v>
      </c>
      <c r="Z32" s="24">
        <v>0</v>
      </c>
      <c r="AA32" s="25">
        <v>0.63</v>
      </c>
      <c r="AB32" s="30">
        <v>0.63</v>
      </c>
      <c r="AC32" s="31">
        <v>0</v>
      </c>
      <c r="AD32" s="28">
        <v>6.79</v>
      </c>
      <c r="AE32" s="23">
        <v>6.71</v>
      </c>
      <c r="AF32" s="31">
        <v>0</v>
      </c>
    </row>
    <row r="33" spans="1:32" x14ac:dyDescent="0.2">
      <c r="A33" s="8">
        <v>40709</v>
      </c>
      <c r="B33" s="9">
        <v>40715</v>
      </c>
      <c r="C33" s="22">
        <v>7.99</v>
      </c>
      <c r="D33" s="23">
        <v>7.92</v>
      </c>
      <c r="E33" s="24">
        <v>0</v>
      </c>
      <c r="F33" s="25">
        <v>6.65</v>
      </c>
      <c r="G33" s="23">
        <v>6.86</v>
      </c>
      <c r="H33" s="24">
        <v>0</v>
      </c>
      <c r="I33" s="26">
        <v>5.68</v>
      </c>
      <c r="J33" s="23">
        <v>6.07</v>
      </c>
      <c r="K33" s="27">
        <v>0</v>
      </c>
      <c r="L33" s="28">
        <v>5.29</v>
      </c>
      <c r="M33" s="23">
        <v>5.72</v>
      </c>
      <c r="N33" s="24">
        <v>0</v>
      </c>
      <c r="O33" s="25">
        <v>4.83</v>
      </c>
      <c r="P33" s="23">
        <v>5.08</v>
      </c>
      <c r="Q33" s="29">
        <v>0</v>
      </c>
      <c r="R33" s="25">
        <v>3.65</v>
      </c>
      <c r="S33" s="23">
        <v>3.66</v>
      </c>
      <c r="T33" s="24">
        <v>0</v>
      </c>
      <c r="U33" s="25">
        <v>2.37</v>
      </c>
      <c r="V33" s="23">
        <v>2.4</v>
      </c>
      <c r="W33" s="24">
        <v>0</v>
      </c>
      <c r="X33" s="25">
        <v>1.9</v>
      </c>
      <c r="Y33" s="23">
        <v>1.94</v>
      </c>
      <c r="Z33" s="24">
        <v>0</v>
      </c>
      <c r="AA33" s="25">
        <v>0.63</v>
      </c>
      <c r="AB33" s="30">
        <v>0.63</v>
      </c>
      <c r="AC33" s="31">
        <v>0</v>
      </c>
      <c r="AD33" s="28">
        <v>6.83</v>
      </c>
      <c r="AE33" s="23">
        <v>6.71</v>
      </c>
      <c r="AF33" s="31">
        <v>0</v>
      </c>
    </row>
    <row r="34" spans="1:32" x14ac:dyDescent="0.2">
      <c r="A34" s="8">
        <v>40702</v>
      </c>
      <c r="B34" s="9">
        <v>40708</v>
      </c>
      <c r="C34" s="22">
        <v>7.95</v>
      </c>
      <c r="D34" s="23">
        <v>8.01</v>
      </c>
      <c r="E34" s="24">
        <v>0</v>
      </c>
      <c r="F34" s="25">
        <v>6.52</v>
      </c>
      <c r="G34" s="23">
        <v>6.82</v>
      </c>
      <c r="H34" s="24">
        <v>0</v>
      </c>
      <c r="I34" s="26">
        <v>5.53</v>
      </c>
      <c r="J34" s="23">
        <v>5.92</v>
      </c>
      <c r="K34" s="27">
        <v>0</v>
      </c>
      <c r="L34" s="28">
        <v>5.16</v>
      </c>
      <c r="M34" s="23">
        <v>5.53</v>
      </c>
      <c r="N34" s="24">
        <v>0</v>
      </c>
      <c r="O34" s="25">
        <v>4.76</v>
      </c>
      <c r="P34" s="23">
        <v>4.96</v>
      </c>
      <c r="Q34" s="29">
        <v>0</v>
      </c>
      <c r="R34" s="25">
        <v>3.65</v>
      </c>
      <c r="S34" s="23">
        <v>3.66</v>
      </c>
      <c r="T34" s="24">
        <v>0</v>
      </c>
      <c r="U34" s="25">
        <v>2.36</v>
      </c>
      <c r="V34" s="23">
        <v>2.4</v>
      </c>
      <c r="W34" s="24">
        <v>0</v>
      </c>
      <c r="X34" s="25">
        <v>1.88</v>
      </c>
      <c r="Y34" s="23">
        <v>1.96</v>
      </c>
      <c r="Z34" s="24">
        <v>0</v>
      </c>
      <c r="AA34" s="25">
        <v>0.63</v>
      </c>
      <c r="AB34" s="30">
        <v>0.63</v>
      </c>
      <c r="AC34" s="31">
        <v>0</v>
      </c>
      <c r="AD34" s="28">
        <v>6.84</v>
      </c>
      <c r="AE34" s="23">
        <v>6.82</v>
      </c>
      <c r="AF34" s="31">
        <v>0</v>
      </c>
    </row>
    <row r="35" spans="1:32" x14ac:dyDescent="0.2">
      <c r="A35" s="8">
        <v>40695</v>
      </c>
      <c r="B35" s="9">
        <v>40701</v>
      </c>
      <c r="C35" s="22">
        <v>7.91</v>
      </c>
      <c r="D35" s="23">
        <v>8.0500000000000007</v>
      </c>
      <c r="E35" s="24">
        <v>0</v>
      </c>
      <c r="F35" s="25">
        <v>6.42</v>
      </c>
      <c r="G35" s="23">
        <v>6.76</v>
      </c>
      <c r="H35" s="24">
        <v>0</v>
      </c>
      <c r="I35" s="26">
        <v>5.43</v>
      </c>
      <c r="J35" s="23">
        <v>5.8</v>
      </c>
      <c r="K35" s="27">
        <v>0</v>
      </c>
      <c r="L35" s="28">
        <v>5.0599999999999996</v>
      </c>
      <c r="M35" s="23">
        <v>5.41</v>
      </c>
      <c r="N35" s="24">
        <v>0</v>
      </c>
      <c r="O35" s="25">
        <v>4.74</v>
      </c>
      <c r="P35" s="23">
        <v>4.8499999999999996</v>
      </c>
      <c r="Q35" s="29">
        <v>0</v>
      </c>
      <c r="R35" s="25">
        <v>3.68</v>
      </c>
      <c r="S35" s="23">
        <v>3.62</v>
      </c>
      <c r="T35" s="24">
        <v>0</v>
      </c>
      <c r="U35" s="25">
        <v>2.36</v>
      </c>
      <c r="V35" s="23">
        <v>2.39</v>
      </c>
      <c r="W35" s="24">
        <v>0</v>
      </c>
      <c r="X35" s="25">
        <v>1.87</v>
      </c>
      <c r="Y35" s="23">
        <v>1.95</v>
      </c>
      <c r="Z35" s="24">
        <v>0</v>
      </c>
      <c r="AA35" s="25">
        <v>0.63</v>
      </c>
      <c r="AB35" s="30">
        <v>0.63</v>
      </c>
      <c r="AC35" s="31">
        <v>0</v>
      </c>
      <c r="AD35" s="28">
        <v>6.86</v>
      </c>
      <c r="AE35" s="23">
        <v>6.82</v>
      </c>
      <c r="AF35" s="31">
        <v>0</v>
      </c>
    </row>
    <row r="36" spans="1:32" x14ac:dyDescent="0.2">
      <c r="A36" s="8">
        <v>40688</v>
      </c>
      <c r="B36" s="9">
        <v>40694</v>
      </c>
      <c r="C36" s="22">
        <v>7.86</v>
      </c>
      <c r="D36" s="23">
        <v>8.11</v>
      </c>
      <c r="E36" s="24">
        <v>0</v>
      </c>
      <c r="F36" s="25">
        <v>6.33</v>
      </c>
      <c r="G36" s="23">
        <v>6.73</v>
      </c>
      <c r="H36" s="24">
        <v>0</v>
      </c>
      <c r="I36" s="26">
        <v>5.34</v>
      </c>
      <c r="J36" s="23">
        <v>5.71</v>
      </c>
      <c r="K36" s="27">
        <v>0</v>
      </c>
      <c r="L36" s="28">
        <v>4.9800000000000004</v>
      </c>
      <c r="M36" s="23">
        <v>5.31</v>
      </c>
      <c r="N36" s="24">
        <v>0</v>
      </c>
      <c r="O36" s="25">
        <v>4.7300000000000004</v>
      </c>
      <c r="P36" s="23">
        <v>4.84</v>
      </c>
      <c r="Q36" s="29">
        <v>0</v>
      </c>
      <c r="R36" s="25">
        <v>3.7</v>
      </c>
      <c r="S36" s="23">
        <v>3.62</v>
      </c>
      <c r="T36" s="24">
        <v>0</v>
      </c>
      <c r="U36" s="25">
        <v>2.36</v>
      </c>
      <c r="V36" s="23">
        <v>2.38</v>
      </c>
      <c r="W36" s="24">
        <v>0</v>
      </c>
      <c r="X36" s="25">
        <v>1.87</v>
      </c>
      <c r="Y36" s="23">
        <v>1.88</v>
      </c>
      <c r="Z36" s="24">
        <v>0</v>
      </c>
      <c r="AA36" s="25">
        <v>0.63</v>
      </c>
      <c r="AB36" s="30">
        <v>0.63</v>
      </c>
      <c r="AC36" s="31">
        <v>0</v>
      </c>
      <c r="AD36" s="28">
        <v>6.88</v>
      </c>
      <c r="AE36" s="23">
        <v>6.82</v>
      </c>
      <c r="AF36" s="31">
        <v>0</v>
      </c>
    </row>
    <row r="37" spans="1:32" x14ac:dyDescent="0.2">
      <c r="A37" s="8">
        <v>40681</v>
      </c>
      <c r="B37" s="9">
        <v>40687</v>
      </c>
      <c r="C37" s="22">
        <v>7.89</v>
      </c>
      <c r="D37" s="23">
        <v>7.86</v>
      </c>
      <c r="E37" s="24">
        <v>0</v>
      </c>
      <c r="F37" s="25">
        <v>6.33</v>
      </c>
      <c r="G37" s="23">
        <v>6.38</v>
      </c>
      <c r="H37" s="24">
        <v>0</v>
      </c>
      <c r="I37" s="26">
        <v>5.33</v>
      </c>
      <c r="J37" s="23">
        <v>5.38</v>
      </c>
      <c r="K37" s="27">
        <v>0</v>
      </c>
      <c r="L37" s="28">
        <v>4.97</v>
      </c>
      <c r="M37" s="23">
        <v>5.03</v>
      </c>
      <c r="N37" s="24">
        <v>0</v>
      </c>
      <c r="O37" s="25">
        <v>4.75</v>
      </c>
      <c r="P37" s="23">
        <v>4.72</v>
      </c>
      <c r="Q37" s="29">
        <v>0</v>
      </c>
      <c r="R37" s="25">
        <v>3.7</v>
      </c>
      <c r="S37" s="23">
        <v>3.67</v>
      </c>
      <c r="T37" s="24">
        <v>0</v>
      </c>
      <c r="U37" s="25">
        <v>2.39</v>
      </c>
      <c r="V37" s="23">
        <v>2.33</v>
      </c>
      <c r="W37" s="24">
        <v>0</v>
      </c>
      <c r="X37" s="25">
        <v>1.9</v>
      </c>
      <c r="Y37" s="23">
        <v>1.84</v>
      </c>
      <c r="Z37" s="24">
        <v>0</v>
      </c>
      <c r="AA37" s="25">
        <v>0.63</v>
      </c>
      <c r="AB37" s="30">
        <v>0.63</v>
      </c>
      <c r="AC37" s="31">
        <v>0</v>
      </c>
      <c r="AD37" s="28">
        <v>6.9</v>
      </c>
      <c r="AE37" s="23">
        <v>6.82</v>
      </c>
      <c r="AF37" s="31">
        <v>0</v>
      </c>
    </row>
    <row r="38" spans="1:32" x14ac:dyDescent="0.2">
      <c r="A38" s="8">
        <v>40674</v>
      </c>
      <c r="B38" s="9">
        <v>40680</v>
      </c>
      <c r="C38" s="22">
        <v>7.93</v>
      </c>
      <c r="D38" s="23">
        <v>7.79</v>
      </c>
      <c r="E38" s="24">
        <v>0</v>
      </c>
      <c r="F38" s="25">
        <v>6.36</v>
      </c>
      <c r="G38" s="23">
        <v>6.28</v>
      </c>
      <c r="H38" s="24">
        <v>0</v>
      </c>
      <c r="I38" s="26">
        <v>5.34</v>
      </c>
      <c r="J38" s="23">
        <v>5.29</v>
      </c>
      <c r="K38" s="27">
        <v>0</v>
      </c>
      <c r="L38" s="28">
        <v>4.99</v>
      </c>
      <c r="M38" s="23">
        <v>4.93</v>
      </c>
      <c r="N38" s="24">
        <v>0</v>
      </c>
      <c r="O38" s="25">
        <v>4.79</v>
      </c>
      <c r="P38" s="23">
        <v>4.6500000000000004</v>
      </c>
      <c r="Q38" s="29">
        <v>0</v>
      </c>
      <c r="R38" s="25">
        <v>3.71</v>
      </c>
      <c r="S38" s="23">
        <v>3.68</v>
      </c>
      <c r="T38" s="24">
        <v>0</v>
      </c>
      <c r="U38" s="25">
        <v>2.41</v>
      </c>
      <c r="V38" s="23">
        <v>2.34</v>
      </c>
      <c r="W38" s="24">
        <v>0</v>
      </c>
      <c r="X38" s="25">
        <v>1.95</v>
      </c>
      <c r="Y38" s="23">
        <v>1.84</v>
      </c>
      <c r="Z38" s="24">
        <v>0</v>
      </c>
      <c r="AA38" s="25">
        <v>0.62</v>
      </c>
      <c r="AB38" s="30">
        <v>0.63</v>
      </c>
      <c r="AC38" s="31">
        <v>0</v>
      </c>
      <c r="AD38" s="28">
        <v>6.85</v>
      </c>
      <c r="AE38" s="23">
        <v>6.9</v>
      </c>
      <c r="AF38" s="31">
        <v>0</v>
      </c>
    </row>
    <row r="39" spans="1:32" x14ac:dyDescent="0.2">
      <c r="A39" s="8">
        <v>40667</v>
      </c>
      <c r="B39" s="9">
        <v>40673</v>
      </c>
      <c r="C39" s="22">
        <v>7.96</v>
      </c>
      <c r="D39" s="23">
        <v>7.88</v>
      </c>
      <c r="E39" s="24">
        <v>0</v>
      </c>
      <c r="F39" s="25">
        <v>6.38</v>
      </c>
      <c r="G39" s="23">
        <v>6.32</v>
      </c>
      <c r="H39" s="24">
        <v>0</v>
      </c>
      <c r="I39" s="26">
        <v>5.31</v>
      </c>
      <c r="J39" s="23">
        <v>5.35</v>
      </c>
      <c r="K39" s="27">
        <v>0</v>
      </c>
      <c r="L39" s="28">
        <v>4.9800000000000004</v>
      </c>
      <c r="M39" s="23">
        <v>4.9800000000000004</v>
      </c>
      <c r="N39" s="24">
        <v>0</v>
      </c>
      <c r="O39" s="25">
        <v>4.8</v>
      </c>
      <c r="P39" s="23">
        <v>4.76</v>
      </c>
      <c r="Q39" s="29">
        <v>0</v>
      </c>
      <c r="R39" s="25">
        <v>3.7</v>
      </c>
      <c r="S39" s="23">
        <v>3.72</v>
      </c>
      <c r="T39" s="24">
        <v>0</v>
      </c>
      <c r="U39" s="25">
        <v>2.4300000000000002</v>
      </c>
      <c r="V39" s="23">
        <v>2.38</v>
      </c>
      <c r="W39" s="24">
        <v>0</v>
      </c>
      <c r="X39" s="25">
        <v>1.98</v>
      </c>
      <c r="Y39" s="23">
        <v>1.9</v>
      </c>
      <c r="Z39" s="24">
        <v>0</v>
      </c>
      <c r="AA39" s="25">
        <v>0.57999999999999996</v>
      </c>
      <c r="AB39" s="30">
        <v>0.63</v>
      </c>
      <c r="AC39" s="31">
        <v>0</v>
      </c>
      <c r="AD39" s="28">
        <v>6.69</v>
      </c>
      <c r="AE39" s="23">
        <v>6.9</v>
      </c>
      <c r="AF39" s="31">
        <v>0</v>
      </c>
    </row>
    <row r="40" spans="1:32" x14ac:dyDescent="0.2">
      <c r="A40" s="8">
        <v>40660</v>
      </c>
      <c r="B40" s="9">
        <v>40666</v>
      </c>
      <c r="C40" s="22">
        <v>7.96</v>
      </c>
      <c r="D40" s="23">
        <v>7.88</v>
      </c>
      <c r="E40" s="24">
        <v>0</v>
      </c>
      <c r="F40" s="25">
        <v>6.37</v>
      </c>
      <c r="G40" s="23">
        <v>6.32</v>
      </c>
      <c r="H40" s="24">
        <v>0</v>
      </c>
      <c r="I40" s="26">
        <v>5.25</v>
      </c>
      <c r="J40" s="23">
        <v>5.35</v>
      </c>
      <c r="K40" s="27">
        <v>0</v>
      </c>
      <c r="L40" s="28">
        <v>4.93</v>
      </c>
      <c r="M40" s="23">
        <v>4.9800000000000004</v>
      </c>
      <c r="N40" s="24">
        <v>0</v>
      </c>
      <c r="O40" s="25">
        <v>4.78</v>
      </c>
      <c r="P40" s="23">
        <v>4.76</v>
      </c>
      <c r="Q40" s="29">
        <v>0</v>
      </c>
      <c r="R40" s="25">
        <v>3.67</v>
      </c>
      <c r="S40" s="23">
        <v>3.72</v>
      </c>
      <c r="T40" s="24">
        <v>0</v>
      </c>
      <c r="U40" s="25">
        <v>2.44</v>
      </c>
      <c r="V40" s="23">
        <v>2.38</v>
      </c>
      <c r="W40" s="24">
        <v>0</v>
      </c>
      <c r="X40" s="25">
        <v>2.0099999999999998</v>
      </c>
      <c r="Y40" s="23">
        <v>1.9</v>
      </c>
      <c r="Z40" s="24">
        <v>0</v>
      </c>
      <c r="AA40" s="25">
        <v>0.52</v>
      </c>
      <c r="AB40" s="30">
        <v>0.63</v>
      </c>
      <c r="AC40" s="31">
        <v>0</v>
      </c>
      <c r="AD40" s="28">
        <v>6.52</v>
      </c>
      <c r="AE40" s="23">
        <v>6.9</v>
      </c>
      <c r="AF40" s="31">
        <v>0</v>
      </c>
    </row>
    <row r="41" spans="1:32" x14ac:dyDescent="0.2">
      <c r="A41" s="8">
        <v>40653</v>
      </c>
      <c r="B41" s="9">
        <v>40659</v>
      </c>
      <c r="C41" s="22">
        <v>7.93</v>
      </c>
      <c r="D41" s="23">
        <v>7.96</v>
      </c>
      <c r="E41" s="24">
        <v>0</v>
      </c>
      <c r="F41" s="25">
        <v>6.3</v>
      </c>
      <c r="G41" s="23">
        <v>6.36</v>
      </c>
      <c r="H41" s="24">
        <v>0</v>
      </c>
      <c r="I41" s="26">
        <v>5.16</v>
      </c>
      <c r="J41" s="23">
        <v>5.31</v>
      </c>
      <c r="K41" s="27">
        <v>0</v>
      </c>
      <c r="L41" s="28">
        <v>4.83</v>
      </c>
      <c r="M41" s="23">
        <v>4.9800000000000004</v>
      </c>
      <c r="N41" s="24">
        <v>0</v>
      </c>
      <c r="O41" s="25">
        <v>4.68</v>
      </c>
      <c r="P41" s="23">
        <v>4.8</v>
      </c>
      <c r="Q41" s="29">
        <v>0</v>
      </c>
      <c r="R41" s="25">
        <v>3.61</v>
      </c>
      <c r="S41" s="23">
        <v>3.68</v>
      </c>
      <c r="T41" s="24">
        <v>0</v>
      </c>
      <c r="U41" s="25">
        <v>2.41</v>
      </c>
      <c r="V41" s="23">
        <v>2.42</v>
      </c>
      <c r="W41" s="24">
        <v>0</v>
      </c>
      <c r="X41" s="25">
        <v>2.02</v>
      </c>
      <c r="Y41" s="23">
        <v>1.94</v>
      </c>
      <c r="Z41" s="24">
        <v>0</v>
      </c>
      <c r="AA41" s="25">
        <v>0.46</v>
      </c>
      <c r="AB41" s="30">
        <v>0.63</v>
      </c>
      <c r="AC41" s="31">
        <v>0</v>
      </c>
      <c r="AD41" s="28">
        <v>6.37</v>
      </c>
      <c r="AE41" s="23">
        <v>6.9</v>
      </c>
      <c r="AF41" s="31">
        <v>0</v>
      </c>
    </row>
    <row r="42" spans="1:32" x14ac:dyDescent="0.2">
      <c r="A42" s="8">
        <v>40646</v>
      </c>
      <c r="B42" s="9">
        <v>40652</v>
      </c>
      <c r="C42" s="22">
        <v>7.92</v>
      </c>
      <c r="D42" s="23">
        <v>7.99</v>
      </c>
      <c r="E42" s="24">
        <v>0</v>
      </c>
      <c r="F42" s="25">
        <v>6.24</v>
      </c>
      <c r="G42" s="23">
        <v>6.42</v>
      </c>
      <c r="H42" s="24">
        <v>0</v>
      </c>
      <c r="I42" s="26">
        <v>5.0199999999999996</v>
      </c>
      <c r="J42" s="23">
        <v>5.36</v>
      </c>
      <c r="K42" s="27">
        <v>0</v>
      </c>
      <c r="L42" s="28">
        <v>4.7</v>
      </c>
      <c r="M42" s="23">
        <v>5.03</v>
      </c>
      <c r="N42" s="24">
        <v>0</v>
      </c>
      <c r="O42" s="25">
        <v>4.54</v>
      </c>
      <c r="P42" s="23">
        <v>4.82</v>
      </c>
      <c r="Q42" s="29">
        <v>0</v>
      </c>
      <c r="R42" s="25">
        <v>3.55</v>
      </c>
      <c r="S42" s="23">
        <v>3.72</v>
      </c>
      <c r="T42" s="24">
        <v>0</v>
      </c>
      <c r="U42" s="25">
        <v>2.36</v>
      </c>
      <c r="V42" s="23">
        <v>2.46</v>
      </c>
      <c r="W42" s="24">
        <v>0</v>
      </c>
      <c r="X42" s="25">
        <v>2</v>
      </c>
      <c r="Y42" s="23">
        <v>2.0099999999999998</v>
      </c>
      <c r="Z42" s="24">
        <v>0</v>
      </c>
      <c r="AA42" s="25">
        <v>0.4</v>
      </c>
      <c r="AB42" s="30">
        <v>0.63</v>
      </c>
      <c r="AC42" s="31">
        <v>0</v>
      </c>
      <c r="AD42" s="28">
        <v>6.24</v>
      </c>
      <c r="AE42" s="23">
        <v>6.9</v>
      </c>
      <c r="AF42" s="31">
        <v>0</v>
      </c>
    </row>
    <row r="43" spans="1:32" x14ac:dyDescent="0.2">
      <c r="A43" s="8">
        <v>40639</v>
      </c>
      <c r="B43" s="9">
        <v>40645</v>
      </c>
      <c r="C43" s="22">
        <v>7.9</v>
      </c>
      <c r="D43" s="23">
        <v>7.99</v>
      </c>
      <c r="E43" s="24">
        <v>0</v>
      </c>
      <c r="F43" s="25">
        <v>6.16</v>
      </c>
      <c r="G43" s="23">
        <v>6.45</v>
      </c>
      <c r="H43" s="24">
        <v>0</v>
      </c>
      <c r="I43" s="26">
        <v>4.88</v>
      </c>
      <c r="J43" s="23">
        <v>5.28</v>
      </c>
      <c r="K43" s="27">
        <v>0</v>
      </c>
      <c r="L43" s="28">
        <v>4.55</v>
      </c>
      <c r="M43" s="23">
        <v>4.96</v>
      </c>
      <c r="N43" s="24">
        <v>0</v>
      </c>
      <c r="O43" s="25">
        <v>4.3600000000000003</v>
      </c>
      <c r="P43" s="23">
        <v>4.83</v>
      </c>
      <c r="Q43" s="29">
        <v>0</v>
      </c>
      <c r="R43" s="25">
        <v>3.49</v>
      </c>
      <c r="S43" s="23">
        <v>3.69</v>
      </c>
      <c r="T43" s="24">
        <v>0</v>
      </c>
      <c r="U43" s="25">
        <v>2.2799999999999998</v>
      </c>
      <c r="V43" s="23">
        <v>2.4700000000000002</v>
      </c>
      <c r="W43" s="24">
        <v>0</v>
      </c>
      <c r="X43" s="25">
        <v>1.92</v>
      </c>
      <c r="Y43" s="23">
        <v>2.0699999999999998</v>
      </c>
      <c r="Z43" s="24">
        <v>0</v>
      </c>
      <c r="AA43" s="25">
        <v>0.37</v>
      </c>
      <c r="AB43" s="30">
        <v>0.51</v>
      </c>
      <c r="AC43" s="31">
        <v>3.0000000000000027E-2</v>
      </c>
      <c r="AD43" s="28">
        <v>6.23</v>
      </c>
      <c r="AE43" s="23">
        <v>6.19</v>
      </c>
      <c r="AF43" s="31">
        <v>0</v>
      </c>
    </row>
    <row r="44" spans="1:32" x14ac:dyDescent="0.2">
      <c r="A44" s="8">
        <v>40632</v>
      </c>
      <c r="B44" s="9">
        <v>40638</v>
      </c>
      <c r="C44" s="22">
        <v>7.85</v>
      </c>
      <c r="D44" s="23">
        <v>7.96</v>
      </c>
      <c r="E44" s="24">
        <v>0</v>
      </c>
      <c r="F44" s="25">
        <v>6.08</v>
      </c>
      <c r="G44" s="23">
        <v>6.32</v>
      </c>
      <c r="H44" s="24">
        <v>0</v>
      </c>
      <c r="I44" s="26">
        <v>4.74</v>
      </c>
      <c r="J44" s="23">
        <v>5.16</v>
      </c>
      <c r="K44" s="27">
        <v>0</v>
      </c>
      <c r="L44" s="28">
        <v>4.4000000000000004</v>
      </c>
      <c r="M44" s="23">
        <v>4.8600000000000003</v>
      </c>
      <c r="N44" s="24">
        <v>0</v>
      </c>
      <c r="O44" s="25">
        <v>4.17</v>
      </c>
      <c r="P44" s="23">
        <v>4.76</v>
      </c>
      <c r="Q44" s="29">
        <v>0</v>
      </c>
      <c r="R44" s="25">
        <v>3.41</v>
      </c>
      <c r="S44" s="23">
        <v>3.63</v>
      </c>
      <c r="T44" s="24">
        <v>0</v>
      </c>
      <c r="U44" s="25">
        <v>2.1800000000000002</v>
      </c>
      <c r="V44" s="23">
        <v>2.4300000000000002</v>
      </c>
      <c r="W44" s="24">
        <v>0</v>
      </c>
      <c r="X44" s="25">
        <v>1.82</v>
      </c>
      <c r="Y44" s="23">
        <v>2.0299999999999998</v>
      </c>
      <c r="Z44" s="24">
        <v>0</v>
      </c>
      <c r="AA44" s="25">
        <v>0.37</v>
      </c>
      <c r="AB44" s="30">
        <v>0.37</v>
      </c>
      <c r="AC44" s="31">
        <v>3.0000000000000027E-2</v>
      </c>
      <c r="AD44" s="28">
        <v>6.06</v>
      </c>
      <c r="AE44" s="23">
        <v>6.19</v>
      </c>
      <c r="AF44" s="31">
        <v>0</v>
      </c>
    </row>
    <row r="45" spans="1:32" x14ac:dyDescent="0.2">
      <c r="A45" s="8">
        <v>40625</v>
      </c>
      <c r="B45" s="9">
        <v>40631</v>
      </c>
      <c r="C45" s="22">
        <v>7.8</v>
      </c>
      <c r="D45" s="23">
        <v>7.8</v>
      </c>
      <c r="E45" s="24">
        <v>0</v>
      </c>
      <c r="F45" s="25">
        <v>6.03</v>
      </c>
      <c r="G45" s="23">
        <v>6.07</v>
      </c>
      <c r="H45" s="24">
        <v>0</v>
      </c>
      <c r="I45" s="26">
        <v>4.63</v>
      </c>
      <c r="J45" s="23">
        <v>4.92</v>
      </c>
      <c r="K45" s="27">
        <v>0</v>
      </c>
      <c r="L45" s="28">
        <v>4.3</v>
      </c>
      <c r="M45" s="23">
        <v>4.59</v>
      </c>
      <c r="N45" s="24">
        <v>0</v>
      </c>
      <c r="O45" s="25">
        <v>4.03</v>
      </c>
      <c r="P45" s="23">
        <v>4.43</v>
      </c>
      <c r="Q45" s="29">
        <v>0</v>
      </c>
      <c r="R45" s="25">
        <v>3.36</v>
      </c>
      <c r="S45" s="23">
        <v>3.46</v>
      </c>
      <c r="T45" s="24">
        <v>0</v>
      </c>
      <c r="U45" s="25">
        <v>2.1</v>
      </c>
      <c r="V45" s="23">
        <v>2.2999999999999998</v>
      </c>
      <c r="W45" s="24">
        <v>0</v>
      </c>
      <c r="X45" s="25">
        <v>1.73</v>
      </c>
      <c r="Y45" s="23">
        <v>1.96</v>
      </c>
      <c r="Z45" s="24">
        <v>0</v>
      </c>
      <c r="AA45" s="25">
        <v>0.35</v>
      </c>
      <c r="AB45" s="30">
        <v>0.37</v>
      </c>
      <c r="AC45" s="31">
        <v>5.0000000000000044E-2</v>
      </c>
      <c r="AD45" s="28">
        <v>5.9</v>
      </c>
      <c r="AE45" s="23">
        <v>6.19</v>
      </c>
      <c r="AF45" s="31">
        <v>0</v>
      </c>
    </row>
    <row r="46" spans="1:32" x14ac:dyDescent="0.2">
      <c r="A46" s="8">
        <v>40618</v>
      </c>
      <c r="B46" s="9">
        <v>40624</v>
      </c>
      <c r="C46" s="22">
        <v>7.73</v>
      </c>
      <c r="D46" s="23">
        <v>7.92</v>
      </c>
      <c r="E46" s="24">
        <v>0</v>
      </c>
      <c r="F46" s="25">
        <v>5.97</v>
      </c>
      <c r="G46" s="23">
        <v>6.15</v>
      </c>
      <c r="H46" s="24">
        <v>0</v>
      </c>
      <c r="I46" s="26">
        <v>4.54</v>
      </c>
      <c r="J46" s="23">
        <v>4.82</v>
      </c>
      <c r="K46" s="27">
        <v>0</v>
      </c>
      <c r="L46" s="28">
        <v>4.22</v>
      </c>
      <c r="M46" s="23">
        <v>4.4800000000000004</v>
      </c>
      <c r="N46" s="24">
        <v>0</v>
      </c>
      <c r="O46" s="25">
        <v>3.93</v>
      </c>
      <c r="P46" s="23">
        <v>4.2699999999999996</v>
      </c>
      <c r="Q46" s="29">
        <v>0</v>
      </c>
      <c r="R46" s="25">
        <v>3.3</v>
      </c>
      <c r="S46" s="23">
        <v>3.47</v>
      </c>
      <c r="T46" s="24">
        <v>0</v>
      </c>
      <c r="U46" s="25">
        <v>2.02</v>
      </c>
      <c r="V46" s="23">
        <v>2.2999999999999998</v>
      </c>
      <c r="W46" s="24">
        <v>0</v>
      </c>
      <c r="X46" s="25">
        <v>1.61</v>
      </c>
      <c r="Y46" s="23">
        <v>1.99</v>
      </c>
      <c r="Z46" s="24">
        <v>0</v>
      </c>
      <c r="AA46" s="25">
        <v>0.28999999999999998</v>
      </c>
      <c r="AB46" s="30">
        <v>0.37</v>
      </c>
      <c r="AC46" s="31">
        <v>0.11000000000000004</v>
      </c>
      <c r="AD46" s="28">
        <v>5.67</v>
      </c>
      <c r="AE46" s="23">
        <v>6.37</v>
      </c>
      <c r="AF46" s="31">
        <v>0</v>
      </c>
    </row>
    <row r="47" spans="1:32" x14ac:dyDescent="0.2">
      <c r="A47" s="8">
        <v>40611</v>
      </c>
      <c r="B47" s="9">
        <v>40617</v>
      </c>
      <c r="C47" s="22">
        <v>7.61</v>
      </c>
      <c r="D47" s="23">
        <v>7.98</v>
      </c>
      <c r="E47" s="24">
        <v>0</v>
      </c>
      <c r="F47" s="25">
        <v>5.91</v>
      </c>
      <c r="G47" s="23">
        <v>6.13</v>
      </c>
      <c r="H47" s="24">
        <v>0</v>
      </c>
      <c r="I47" s="26">
        <v>4.46</v>
      </c>
      <c r="J47" s="23">
        <v>4.72</v>
      </c>
      <c r="K47" s="27">
        <v>0</v>
      </c>
      <c r="L47" s="28">
        <v>4.18</v>
      </c>
      <c r="M47" s="23">
        <v>4.33</v>
      </c>
      <c r="N47" s="24">
        <v>0</v>
      </c>
      <c r="O47" s="25">
        <v>3.87</v>
      </c>
      <c r="P47" s="23">
        <v>4.07</v>
      </c>
      <c r="Q47" s="29">
        <v>0</v>
      </c>
      <c r="R47" s="25">
        <v>3.25</v>
      </c>
      <c r="S47" s="23">
        <v>3.43</v>
      </c>
      <c r="T47" s="24">
        <v>0</v>
      </c>
      <c r="U47" s="25">
        <v>1.97</v>
      </c>
      <c r="V47" s="23">
        <v>2.16</v>
      </c>
      <c r="W47" s="24">
        <v>0</v>
      </c>
      <c r="X47" s="25">
        <v>1.55</v>
      </c>
      <c r="Y47" s="23">
        <v>1.79</v>
      </c>
      <c r="Z47" s="24">
        <v>0</v>
      </c>
      <c r="AA47" s="25">
        <v>0.23</v>
      </c>
      <c r="AB47" s="30">
        <v>0.37</v>
      </c>
      <c r="AC47" s="31">
        <v>0.17</v>
      </c>
      <c r="AD47" s="28">
        <v>5.38</v>
      </c>
      <c r="AE47" s="23">
        <v>6.37</v>
      </c>
      <c r="AF47" s="31">
        <v>0</v>
      </c>
    </row>
    <row r="48" spans="1:32" x14ac:dyDescent="0.2">
      <c r="A48" s="8">
        <v>40604</v>
      </c>
      <c r="B48" s="9">
        <v>40610</v>
      </c>
      <c r="C48" s="22">
        <v>7.44</v>
      </c>
      <c r="D48" s="23">
        <v>7.74</v>
      </c>
      <c r="E48" s="24">
        <v>0</v>
      </c>
      <c r="F48" s="25">
        <v>5.81</v>
      </c>
      <c r="G48" s="23">
        <v>6.02</v>
      </c>
      <c r="H48" s="24">
        <v>0</v>
      </c>
      <c r="I48" s="26">
        <v>4.3600000000000003</v>
      </c>
      <c r="J48" s="23">
        <v>4.59</v>
      </c>
      <c r="K48" s="27">
        <v>0</v>
      </c>
      <c r="L48" s="28">
        <v>4.1100000000000003</v>
      </c>
      <c r="M48" s="23">
        <v>4.2699999999999996</v>
      </c>
      <c r="N48" s="24">
        <v>0</v>
      </c>
      <c r="O48" s="25">
        <v>3.8</v>
      </c>
      <c r="P48" s="23">
        <v>3.98</v>
      </c>
      <c r="Q48" s="29">
        <v>0</v>
      </c>
      <c r="R48" s="25">
        <v>3.2</v>
      </c>
      <c r="S48" s="23">
        <v>3.34</v>
      </c>
      <c r="T48" s="24">
        <v>0</v>
      </c>
      <c r="U48" s="25">
        <v>1.94</v>
      </c>
      <c r="V48" s="23">
        <v>2.04</v>
      </c>
      <c r="W48" s="24">
        <v>0</v>
      </c>
      <c r="X48" s="25">
        <v>1.52</v>
      </c>
      <c r="Y48" s="23">
        <v>1.63</v>
      </c>
      <c r="Z48" s="24">
        <v>0</v>
      </c>
      <c r="AA48" s="25">
        <v>0.17</v>
      </c>
      <c r="AB48" s="30">
        <v>0.37</v>
      </c>
      <c r="AC48" s="31">
        <v>0.23</v>
      </c>
      <c r="AD48" s="28">
        <v>5.3</v>
      </c>
      <c r="AE48" s="23">
        <v>5.49</v>
      </c>
      <c r="AF48" s="31">
        <v>0</v>
      </c>
    </row>
    <row r="49" spans="1:32" x14ac:dyDescent="0.2">
      <c r="A49" s="8">
        <v>40597</v>
      </c>
      <c r="B49" s="9">
        <v>40603</v>
      </c>
      <c r="C49" s="22">
        <v>7.25</v>
      </c>
      <c r="D49" s="23">
        <v>7.64</v>
      </c>
      <c r="E49" s="24">
        <v>0</v>
      </c>
      <c r="F49" s="25">
        <v>5.73</v>
      </c>
      <c r="G49" s="23">
        <v>5.9</v>
      </c>
      <c r="H49" s="24">
        <v>0</v>
      </c>
      <c r="I49" s="26">
        <v>4.3</v>
      </c>
      <c r="J49" s="23">
        <v>4.4800000000000004</v>
      </c>
      <c r="K49" s="27">
        <v>0</v>
      </c>
      <c r="L49" s="28">
        <v>4.05</v>
      </c>
      <c r="M49" s="23">
        <v>4.18</v>
      </c>
      <c r="N49" s="24">
        <v>0</v>
      </c>
      <c r="O49" s="25">
        <v>3.75</v>
      </c>
      <c r="P49" s="23">
        <v>3.88</v>
      </c>
      <c r="Q49" s="29">
        <v>0</v>
      </c>
      <c r="R49" s="25">
        <v>3.15</v>
      </c>
      <c r="S49" s="23">
        <v>3.24</v>
      </c>
      <c r="T49" s="24">
        <v>0</v>
      </c>
      <c r="U49" s="25">
        <v>1.91</v>
      </c>
      <c r="V49" s="23">
        <v>1.97</v>
      </c>
      <c r="W49" s="24">
        <v>0</v>
      </c>
      <c r="X49" s="25">
        <v>1.5</v>
      </c>
      <c r="Y49" s="23">
        <v>1.56</v>
      </c>
      <c r="Z49" s="24">
        <v>0</v>
      </c>
      <c r="AA49" s="25">
        <v>0.11</v>
      </c>
      <c r="AB49" s="30">
        <v>0.37</v>
      </c>
      <c r="AC49" s="31">
        <v>0.29000000000000004</v>
      </c>
      <c r="AD49" s="28">
        <v>5.21</v>
      </c>
      <c r="AE49" s="23">
        <v>5.49</v>
      </c>
      <c r="AF49" s="31">
        <v>0</v>
      </c>
    </row>
    <row r="50" spans="1:32" x14ac:dyDescent="0.2">
      <c r="A50" s="8">
        <v>40590</v>
      </c>
      <c r="B50" s="9">
        <v>40596</v>
      </c>
      <c r="C50" s="22">
        <v>6.98</v>
      </c>
      <c r="D50" s="23">
        <v>7.57</v>
      </c>
      <c r="E50" s="24">
        <v>0</v>
      </c>
      <c r="F50" s="25">
        <v>5.61</v>
      </c>
      <c r="G50" s="23">
        <v>5.8</v>
      </c>
      <c r="H50" s="24">
        <v>0</v>
      </c>
      <c r="I50" s="26">
        <v>4.22</v>
      </c>
      <c r="J50" s="23">
        <v>4.37</v>
      </c>
      <c r="K50" s="27">
        <v>0</v>
      </c>
      <c r="L50" s="28">
        <v>3.98</v>
      </c>
      <c r="M50" s="23">
        <v>4.12</v>
      </c>
      <c r="N50" s="24">
        <v>0</v>
      </c>
      <c r="O50" s="25">
        <v>3.69</v>
      </c>
      <c r="P50" s="23">
        <v>3.8</v>
      </c>
      <c r="Q50" s="29">
        <v>0</v>
      </c>
      <c r="R50" s="25">
        <v>3.07</v>
      </c>
      <c r="S50" s="23">
        <v>3.21</v>
      </c>
      <c r="T50" s="24">
        <v>0</v>
      </c>
      <c r="U50" s="25">
        <v>1.85</v>
      </c>
      <c r="V50" s="23">
        <v>1.92</v>
      </c>
      <c r="W50" s="24">
        <v>0</v>
      </c>
      <c r="X50" s="25">
        <v>1.47</v>
      </c>
      <c r="Y50" s="23">
        <v>1.49</v>
      </c>
      <c r="Z50" s="24">
        <v>0</v>
      </c>
      <c r="AA50" s="25">
        <v>0.11</v>
      </c>
      <c r="AB50" s="30">
        <v>0.11</v>
      </c>
      <c r="AC50" s="31">
        <v>0.29000000000000004</v>
      </c>
      <c r="AD50" s="28">
        <v>5.13</v>
      </c>
      <c r="AE50" s="23">
        <v>5.49</v>
      </c>
      <c r="AF50" s="31">
        <v>0</v>
      </c>
    </row>
    <row r="51" spans="1:32" x14ac:dyDescent="0.2">
      <c r="A51" s="8">
        <v>40583</v>
      </c>
      <c r="B51" s="9">
        <v>40589</v>
      </c>
      <c r="C51" s="22">
        <v>6.56</v>
      </c>
      <c r="D51" s="23">
        <v>7.68</v>
      </c>
      <c r="E51" s="24">
        <v>0</v>
      </c>
      <c r="F51" s="25">
        <v>5.31</v>
      </c>
      <c r="G51" s="23">
        <v>6.02</v>
      </c>
      <c r="H51" s="24">
        <v>0</v>
      </c>
      <c r="I51" s="26">
        <v>4.05</v>
      </c>
      <c r="J51" s="23">
        <v>4.47</v>
      </c>
      <c r="K51" s="27">
        <v>0</v>
      </c>
      <c r="L51" s="28">
        <v>3.83</v>
      </c>
      <c r="M51" s="23">
        <v>4.21</v>
      </c>
      <c r="N51" s="24">
        <v>0</v>
      </c>
      <c r="O51" s="25">
        <v>3.56</v>
      </c>
      <c r="P51" s="23">
        <v>3.86</v>
      </c>
      <c r="Q51" s="29">
        <v>0</v>
      </c>
      <c r="R51" s="25">
        <v>2.95</v>
      </c>
      <c r="S51" s="23">
        <v>3.25</v>
      </c>
      <c r="T51" s="24">
        <v>0</v>
      </c>
      <c r="U51" s="25">
        <v>1.77</v>
      </c>
      <c r="V51" s="23">
        <v>1.97</v>
      </c>
      <c r="W51" s="24">
        <v>1.0000000000000009E-2</v>
      </c>
      <c r="X51" s="25">
        <v>1.42</v>
      </c>
      <c r="Y51" s="23">
        <v>1.54</v>
      </c>
      <c r="Z51" s="24">
        <v>0</v>
      </c>
      <c r="AA51" s="25">
        <v>0.11</v>
      </c>
      <c r="AB51" s="30">
        <v>0.11</v>
      </c>
      <c r="AC51" s="31">
        <v>0.29000000000000004</v>
      </c>
      <c r="AD51" s="28">
        <v>5.13</v>
      </c>
      <c r="AE51" s="23">
        <v>5.13</v>
      </c>
      <c r="AF51" s="31">
        <v>0</v>
      </c>
    </row>
    <row r="52" spans="1:32" x14ac:dyDescent="0.2">
      <c r="A52" s="8">
        <v>40576</v>
      </c>
      <c r="B52" s="9">
        <v>40582</v>
      </c>
      <c r="C52" s="22">
        <v>6.3</v>
      </c>
      <c r="D52" s="23">
        <v>7</v>
      </c>
      <c r="E52" s="24">
        <v>0</v>
      </c>
      <c r="F52" s="25">
        <v>5.0999999999999996</v>
      </c>
      <c r="G52" s="23">
        <v>5.59</v>
      </c>
      <c r="H52" s="24">
        <v>0</v>
      </c>
      <c r="I52" s="26">
        <v>3.96</v>
      </c>
      <c r="J52" s="23">
        <v>4.18</v>
      </c>
      <c r="K52" s="27">
        <v>0</v>
      </c>
      <c r="L52" s="28">
        <v>3.74</v>
      </c>
      <c r="M52" s="23">
        <v>3.96</v>
      </c>
      <c r="N52" s="24">
        <v>0</v>
      </c>
      <c r="O52" s="25">
        <v>3.48</v>
      </c>
      <c r="P52" s="23">
        <v>3.68</v>
      </c>
      <c r="Q52" s="29">
        <v>0</v>
      </c>
      <c r="R52" s="25">
        <v>2.86</v>
      </c>
      <c r="S52" s="23">
        <v>3.12</v>
      </c>
      <c r="T52" s="24">
        <v>0</v>
      </c>
      <c r="U52" s="25">
        <v>1.69</v>
      </c>
      <c r="V52" s="23">
        <v>1.91</v>
      </c>
      <c r="W52" s="24">
        <v>9.000000000000008E-2</v>
      </c>
      <c r="X52" s="25">
        <v>1.37</v>
      </c>
      <c r="Y52" s="23">
        <v>1.51</v>
      </c>
      <c r="Z52" s="24">
        <v>9.9999999999997868E-3</v>
      </c>
      <c r="AA52" s="25">
        <v>0.11</v>
      </c>
      <c r="AB52" s="30">
        <v>0.11</v>
      </c>
      <c r="AC52" s="31">
        <v>0.29000000000000004</v>
      </c>
      <c r="AD52" s="28">
        <v>5.13</v>
      </c>
      <c r="AE52" s="23">
        <v>5.13</v>
      </c>
      <c r="AF52" s="31">
        <v>0</v>
      </c>
    </row>
    <row r="53" spans="1:32" x14ac:dyDescent="0.2">
      <c r="A53" s="8">
        <v>40569</v>
      </c>
      <c r="B53" s="9">
        <v>40575</v>
      </c>
      <c r="C53" s="22">
        <v>6.05</v>
      </c>
      <c r="D53" s="23">
        <v>6.94</v>
      </c>
      <c r="E53" s="24">
        <v>0</v>
      </c>
      <c r="F53" s="25">
        <v>4.9000000000000004</v>
      </c>
      <c r="G53" s="23">
        <v>5.59</v>
      </c>
      <c r="H53" s="24">
        <v>0</v>
      </c>
      <c r="I53" s="26">
        <v>3.85</v>
      </c>
      <c r="J53" s="23">
        <v>4.2</v>
      </c>
      <c r="K53" s="27">
        <v>0</v>
      </c>
      <c r="L53" s="28">
        <v>3.66</v>
      </c>
      <c r="M53" s="23">
        <v>3.93</v>
      </c>
      <c r="N53" s="24">
        <v>0</v>
      </c>
      <c r="O53" s="25">
        <v>3.39</v>
      </c>
      <c r="P53" s="23">
        <v>3.67</v>
      </c>
      <c r="Q53" s="29">
        <v>0</v>
      </c>
      <c r="R53" s="25">
        <v>2.78</v>
      </c>
      <c r="S53" s="23">
        <v>3.09</v>
      </c>
      <c r="T53" s="24">
        <v>0</v>
      </c>
      <c r="U53" s="25">
        <v>1.62</v>
      </c>
      <c r="V53" s="23">
        <v>1.88</v>
      </c>
      <c r="W53" s="24">
        <v>0.15999999999999992</v>
      </c>
      <c r="X53" s="25">
        <v>1.33</v>
      </c>
      <c r="Y53" s="23">
        <v>1.49</v>
      </c>
      <c r="Z53" s="24">
        <v>4.9999999999999822E-2</v>
      </c>
      <c r="AA53" s="25">
        <v>0.11</v>
      </c>
      <c r="AB53" s="30">
        <v>0.11</v>
      </c>
      <c r="AC53" s="31">
        <v>0.29000000000000004</v>
      </c>
      <c r="AD53" s="28">
        <v>5.13</v>
      </c>
      <c r="AE53" s="23">
        <v>5.13</v>
      </c>
      <c r="AF53" s="31">
        <v>0</v>
      </c>
    </row>
    <row r="54" spans="1:32" x14ac:dyDescent="0.2">
      <c r="A54" s="8">
        <v>40562</v>
      </c>
      <c r="B54" s="9">
        <v>40568</v>
      </c>
      <c r="C54" s="22">
        <v>5.87</v>
      </c>
      <c r="D54" s="23">
        <v>6.62</v>
      </c>
      <c r="E54" s="24">
        <v>0</v>
      </c>
      <c r="F54" s="25">
        <v>4.7</v>
      </c>
      <c r="G54" s="23">
        <v>5.51</v>
      </c>
      <c r="H54" s="24">
        <v>0</v>
      </c>
      <c r="I54" s="26">
        <v>3.75</v>
      </c>
      <c r="J54" s="23">
        <v>4.16</v>
      </c>
      <c r="K54" s="27">
        <v>0</v>
      </c>
      <c r="L54" s="28">
        <v>3.56</v>
      </c>
      <c r="M54" s="23">
        <v>3.95</v>
      </c>
      <c r="N54" s="24">
        <v>0</v>
      </c>
      <c r="O54" s="25">
        <v>3.31</v>
      </c>
      <c r="P54" s="23">
        <v>3.67</v>
      </c>
      <c r="Q54" s="29">
        <v>0</v>
      </c>
      <c r="R54" s="25">
        <v>2.74</v>
      </c>
      <c r="S54" s="23">
        <v>2.91</v>
      </c>
      <c r="T54" s="24">
        <v>0</v>
      </c>
      <c r="U54" s="25">
        <v>1.59</v>
      </c>
      <c r="V54" s="23">
        <v>1.73</v>
      </c>
      <c r="W54" s="24">
        <v>0.18999999999999995</v>
      </c>
      <c r="X54" s="25">
        <v>1.31</v>
      </c>
      <c r="Y54" s="23">
        <v>1.38</v>
      </c>
      <c r="Z54" s="24">
        <v>6.999999999999984E-2</v>
      </c>
      <c r="AA54" s="25">
        <v>0.11</v>
      </c>
      <c r="AB54" s="30">
        <v>0.11</v>
      </c>
      <c r="AC54" s="31">
        <v>0.29000000000000004</v>
      </c>
      <c r="AD54" s="28">
        <v>5.13</v>
      </c>
      <c r="AE54" s="23">
        <v>5.13</v>
      </c>
      <c r="AF54" s="31">
        <v>0</v>
      </c>
    </row>
    <row r="55" spans="1:32" x14ac:dyDescent="0.2">
      <c r="A55" s="8">
        <v>40555</v>
      </c>
      <c r="B55" s="9">
        <v>40561</v>
      </c>
      <c r="C55" s="22">
        <v>5.82</v>
      </c>
      <c r="D55" s="23">
        <v>5.88</v>
      </c>
      <c r="E55" s="24">
        <v>0</v>
      </c>
      <c r="F55" s="25">
        <v>4.6500000000000004</v>
      </c>
      <c r="G55" s="23">
        <v>4.71</v>
      </c>
      <c r="H55" s="24">
        <v>0</v>
      </c>
      <c r="I55" s="26">
        <v>3.72</v>
      </c>
      <c r="J55" s="23">
        <v>3.76</v>
      </c>
      <c r="K55" s="27">
        <v>0</v>
      </c>
      <c r="L55" s="28">
        <v>3.54</v>
      </c>
      <c r="M55" s="23">
        <v>3.57</v>
      </c>
      <c r="N55" s="24">
        <v>0</v>
      </c>
      <c r="O55" s="25">
        <v>3.29</v>
      </c>
      <c r="P55" s="23">
        <v>3.31</v>
      </c>
      <c r="Q55" s="29">
        <v>0</v>
      </c>
      <c r="R55" s="25">
        <v>2.74</v>
      </c>
      <c r="S55" s="23">
        <v>2.74</v>
      </c>
      <c r="T55" s="24">
        <v>0</v>
      </c>
      <c r="U55" s="25">
        <v>1.59</v>
      </c>
      <c r="V55" s="23">
        <v>1.59</v>
      </c>
      <c r="W55" s="24">
        <v>0.18999999999999995</v>
      </c>
      <c r="X55" s="25">
        <v>1.31</v>
      </c>
      <c r="Y55" s="23">
        <v>1.31</v>
      </c>
      <c r="Z55" s="24">
        <v>6.999999999999984E-2</v>
      </c>
      <c r="AA55" s="25">
        <v>0.11</v>
      </c>
      <c r="AB55" s="30">
        <v>0.11</v>
      </c>
      <c r="AC55" s="31">
        <v>0.29000000000000004</v>
      </c>
      <c r="AD55" s="28">
        <v>5.13</v>
      </c>
      <c r="AE55" s="23">
        <v>5.13</v>
      </c>
      <c r="AF55" s="31">
        <v>0</v>
      </c>
    </row>
    <row r="56" spans="1:32" x14ac:dyDescent="0.2">
      <c r="A56" s="8">
        <v>40548</v>
      </c>
      <c r="B56" s="9">
        <v>40554</v>
      </c>
      <c r="C56" s="22">
        <v>5.76</v>
      </c>
      <c r="D56" s="23">
        <v>5.88</v>
      </c>
      <c r="E56" s="24">
        <v>0</v>
      </c>
      <c r="F56" s="25">
        <v>4.59</v>
      </c>
      <c r="G56" s="23">
        <v>4.71</v>
      </c>
      <c r="H56" s="24">
        <v>0</v>
      </c>
      <c r="I56" s="26">
        <v>3.68</v>
      </c>
      <c r="J56" s="23">
        <v>3.76</v>
      </c>
      <c r="K56" s="27">
        <v>0</v>
      </c>
      <c r="L56" s="28">
        <v>3.5</v>
      </c>
      <c r="M56" s="23">
        <v>3.57</v>
      </c>
      <c r="N56" s="24">
        <v>0</v>
      </c>
      <c r="O56" s="25">
        <v>3.26</v>
      </c>
      <c r="P56" s="23">
        <v>3.31</v>
      </c>
      <c r="Q56" s="29">
        <v>0</v>
      </c>
      <c r="R56" s="25">
        <v>2.75</v>
      </c>
      <c r="S56" s="23">
        <v>2.74</v>
      </c>
      <c r="T56" s="24">
        <v>0</v>
      </c>
      <c r="U56" s="25">
        <v>1.6</v>
      </c>
      <c r="V56" s="23">
        <v>1.59</v>
      </c>
      <c r="W56" s="24">
        <v>0.18999999999999995</v>
      </c>
      <c r="X56" s="25">
        <v>1.3</v>
      </c>
      <c r="Y56" s="23">
        <v>1.31</v>
      </c>
      <c r="Z56" s="24">
        <v>7.9999999999999849E-2</v>
      </c>
      <c r="AA56" s="25">
        <v>0.11</v>
      </c>
      <c r="AB56" s="30">
        <v>0.11</v>
      </c>
      <c r="AC56" s="31">
        <v>0.29000000000000004</v>
      </c>
      <c r="AD56" s="28">
        <v>5.13</v>
      </c>
      <c r="AE56" s="23">
        <v>5.13</v>
      </c>
      <c r="AF56" s="31">
        <v>0</v>
      </c>
    </row>
    <row r="57" spans="1:32" x14ac:dyDescent="0.2">
      <c r="A57" s="8">
        <v>40541</v>
      </c>
      <c r="B57" s="9">
        <v>40547</v>
      </c>
      <c r="C57" s="22">
        <v>5.71</v>
      </c>
      <c r="D57" s="23">
        <v>5.88</v>
      </c>
      <c r="E57" s="24">
        <v>0</v>
      </c>
      <c r="F57" s="25">
        <v>4.55</v>
      </c>
      <c r="G57" s="23">
        <v>4.71</v>
      </c>
      <c r="H57" s="24">
        <v>0</v>
      </c>
      <c r="I57" s="26">
        <v>3.64</v>
      </c>
      <c r="J57" s="23">
        <v>3.76</v>
      </c>
      <c r="K57" s="27">
        <v>0</v>
      </c>
      <c r="L57" s="28">
        <v>3.47</v>
      </c>
      <c r="M57" s="23">
        <v>3.57</v>
      </c>
      <c r="N57" s="24">
        <v>0</v>
      </c>
      <c r="O57" s="25">
        <v>3.25</v>
      </c>
      <c r="P57" s="23">
        <v>3.31</v>
      </c>
      <c r="Q57" s="29">
        <v>0</v>
      </c>
      <c r="R57" s="25">
        <v>2.75</v>
      </c>
      <c r="S57" s="23">
        <v>2.74</v>
      </c>
      <c r="T57" s="24">
        <v>0</v>
      </c>
      <c r="U57" s="25">
        <v>1.62</v>
      </c>
      <c r="V57" s="23">
        <v>1.59</v>
      </c>
      <c r="W57" s="24">
        <v>0.18999999999999995</v>
      </c>
      <c r="X57" s="25">
        <v>1.3</v>
      </c>
      <c r="Y57" s="23">
        <v>1.31</v>
      </c>
      <c r="Z57" s="24">
        <v>7.9999999999999849E-2</v>
      </c>
      <c r="AA57" s="25">
        <v>0.11</v>
      </c>
      <c r="AB57" s="30">
        <v>0.11</v>
      </c>
      <c r="AC57" s="31">
        <v>0.29000000000000004</v>
      </c>
      <c r="AD57" s="28">
        <v>5.14</v>
      </c>
      <c r="AE57" s="23">
        <v>5.13</v>
      </c>
      <c r="AF57" s="31">
        <v>0</v>
      </c>
    </row>
    <row r="58" spans="1:32" x14ac:dyDescent="0.2">
      <c r="A58" s="8">
        <v>40534</v>
      </c>
      <c r="B58" s="9">
        <v>40540</v>
      </c>
      <c r="C58" s="22">
        <v>5.69</v>
      </c>
      <c r="D58" s="23">
        <v>5.88</v>
      </c>
      <c r="E58" s="24">
        <v>0</v>
      </c>
      <c r="F58" s="25">
        <v>4.55</v>
      </c>
      <c r="G58" s="23">
        <v>4.71</v>
      </c>
      <c r="H58" s="24">
        <v>0</v>
      </c>
      <c r="I58" s="26">
        <v>3.65</v>
      </c>
      <c r="J58" s="23">
        <v>3.76</v>
      </c>
      <c r="K58" s="27">
        <v>0</v>
      </c>
      <c r="L58" s="28">
        <v>3.47</v>
      </c>
      <c r="M58" s="23">
        <v>3.57</v>
      </c>
      <c r="N58" s="24">
        <v>0</v>
      </c>
      <c r="O58" s="25">
        <v>3.25</v>
      </c>
      <c r="P58" s="23">
        <v>3.31</v>
      </c>
      <c r="Q58" s="29">
        <v>0</v>
      </c>
      <c r="R58" s="25">
        <v>2.78</v>
      </c>
      <c r="S58" s="23">
        <v>2.74</v>
      </c>
      <c r="T58" s="24">
        <v>0</v>
      </c>
      <c r="U58" s="25">
        <v>1.64</v>
      </c>
      <c r="V58" s="23">
        <v>1.59</v>
      </c>
      <c r="W58" s="24">
        <v>0.18999999999999995</v>
      </c>
      <c r="X58" s="25">
        <v>1.3</v>
      </c>
      <c r="Y58" s="23">
        <v>1.31</v>
      </c>
      <c r="Z58" s="24">
        <v>7.9999999999999849E-2</v>
      </c>
      <c r="AA58" s="25">
        <v>0.11</v>
      </c>
      <c r="AB58" s="30">
        <v>0.11</v>
      </c>
      <c r="AC58" s="31">
        <v>0.29000000000000004</v>
      </c>
      <c r="AD58" s="28">
        <v>5.15</v>
      </c>
      <c r="AE58" s="23">
        <v>5.13</v>
      </c>
      <c r="AF58" s="31">
        <v>0</v>
      </c>
    </row>
    <row r="59" spans="1:32" x14ac:dyDescent="0.2">
      <c r="A59" s="8">
        <v>40527</v>
      </c>
      <c r="B59" s="9">
        <v>40533</v>
      </c>
      <c r="C59" s="22">
        <v>5.66</v>
      </c>
      <c r="D59" s="23">
        <v>5.69</v>
      </c>
      <c r="E59" s="24">
        <v>0</v>
      </c>
      <c r="F59" s="25">
        <v>4.58</v>
      </c>
      <c r="G59" s="23">
        <v>4.5</v>
      </c>
      <c r="H59" s="24">
        <v>0</v>
      </c>
      <c r="I59" s="26">
        <v>3.71</v>
      </c>
      <c r="J59" s="23">
        <v>3.63</v>
      </c>
      <c r="K59" s="27">
        <v>0</v>
      </c>
      <c r="L59" s="28">
        <v>3.51</v>
      </c>
      <c r="M59" s="23">
        <v>3.46</v>
      </c>
      <c r="N59" s="24">
        <v>0</v>
      </c>
      <c r="O59" s="25">
        <v>3.28</v>
      </c>
      <c r="P59" s="23">
        <v>3.24</v>
      </c>
      <c r="Q59" s="29">
        <v>0</v>
      </c>
      <c r="R59" s="25">
        <v>2.8</v>
      </c>
      <c r="S59" s="23">
        <v>2.74</v>
      </c>
      <c r="T59" s="24">
        <v>0</v>
      </c>
      <c r="U59" s="25">
        <v>1.66</v>
      </c>
      <c r="V59" s="23">
        <v>1.6</v>
      </c>
      <c r="W59" s="24">
        <v>0.17999999999999994</v>
      </c>
      <c r="X59" s="25">
        <v>1.3</v>
      </c>
      <c r="Y59" s="23">
        <v>1.31</v>
      </c>
      <c r="Z59" s="24">
        <v>7.9999999999999849E-2</v>
      </c>
      <c r="AA59" s="25">
        <v>0.11</v>
      </c>
      <c r="AB59" s="30">
        <v>0.11</v>
      </c>
      <c r="AC59" s="31">
        <v>0.29000000000000004</v>
      </c>
      <c r="AD59" s="28">
        <v>5.14</v>
      </c>
      <c r="AE59" s="23">
        <v>5.13</v>
      </c>
      <c r="AF59" s="31">
        <v>0</v>
      </c>
    </row>
    <row r="60" spans="1:32" x14ac:dyDescent="0.2">
      <c r="A60" s="8">
        <v>40520</v>
      </c>
      <c r="B60" s="9">
        <v>40526</v>
      </c>
      <c r="C60" s="22">
        <v>5.57</v>
      </c>
      <c r="D60" s="23">
        <v>5.64</v>
      </c>
      <c r="E60" s="24">
        <v>0</v>
      </c>
      <c r="F60" s="25">
        <v>4.58</v>
      </c>
      <c r="G60" s="23">
        <v>4.4800000000000004</v>
      </c>
      <c r="H60" s="24">
        <v>0</v>
      </c>
      <c r="I60" s="26">
        <v>3.75</v>
      </c>
      <c r="J60" s="23">
        <v>3.6</v>
      </c>
      <c r="K60" s="27">
        <v>0</v>
      </c>
      <c r="L60" s="28">
        <v>3.54</v>
      </c>
      <c r="M60" s="23">
        <v>3.43</v>
      </c>
      <c r="N60" s="24">
        <v>0</v>
      </c>
      <c r="O60" s="25">
        <v>3.31</v>
      </c>
      <c r="P60" s="23">
        <v>3.2</v>
      </c>
      <c r="Q60" s="29">
        <v>0</v>
      </c>
      <c r="R60" s="25">
        <v>2.82</v>
      </c>
      <c r="S60" s="23">
        <v>2.76</v>
      </c>
      <c r="T60" s="24">
        <v>0</v>
      </c>
      <c r="U60" s="25">
        <v>1.67</v>
      </c>
      <c r="V60" s="23">
        <v>1.61</v>
      </c>
      <c r="W60" s="24">
        <v>0.16999999999999993</v>
      </c>
      <c r="X60" s="25">
        <v>1.3</v>
      </c>
      <c r="Y60" s="23">
        <v>1.29</v>
      </c>
      <c r="Z60" s="24">
        <v>8.9999999999999858E-2</v>
      </c>
      <c r="AA60" s="25">
        <v>0.11</v>
      </c>
      <c r="AB60" s="30">
        <v>0.11</v>
      </c>
      <c r="AC60" s="31">
        <v>0.29000000000000004</v>
      </c>
      <c r="AD60" s="28">
        <v>5.12</v>
      </c>
      <c r="AE60" s="23">
        <v>5.13</v>
      </c>
      <c r="AF60" s="31">
        <v>0</v>
      </c>
    </row>
    <row r="61" spans="1:32" x14ac:dyDescent="0.2">
      <c r="A61" s="8">
        <v>40513</v>
      </c>
      <c r="B61" s="9">
        <v>40519</v>
      </c>
      <c r="C61" s="22">
        <v>5.38</v>
      </c>
      <c r="D61" s="23">
        <v>5.6</v>
      </c>
      <c r="E61" s="24">
        <v>0</v>
      </c>
      <c r="F61" s="25">
        <v>4.5</v>
      </c>
      <c r="G61" s="23">
        <v>4.47</v>
      </c>
      <c r="H61" s="24">
        <v>0</v>
      </c>
      <c r="I61" s="26">
        <v>3.75</v>
      </c>
      <c r="J61" s="23">
        <v>3.53</v>
      </c>
      <c r="K61" s="27">
        <v>0</v>
      </c>
      <c r="L61" s="28">
        <v>3.53</v>
      </c>
      <c r="M61" s="23">
        <v>3.38</v>
      </c>
      <c r="N61" s="24">
        <v>0</v>
      </c>
      <c r="O61" s="25">
        <v>3.3</v>
      </c>
      <c r="P61" s="23">
        <v>3.21</v>
      </c>
      <c r="Q61" s="29">
        <v>0</v>
      </c>
      <c r="R61" s="25">
        <v>2.81</v>
      </c>
      <c r="S61" s="23">
        <v>2.75</v>
      </c>
      <c r="T61" s="24">
        <v>0</v>
      </c>
      <c r="U61" s="25">
        <v>1.66</v>
      </c>
      <c r="V61" s="23">
        <v>1.64</v>
      </c>
      <c r="W61" s="24">
        <v>0.14000000000000012</v>
      </c>
      <c r="X61" s="25">
        <v>1.28</v>
      </c>
      <c r="Y61" s="23">
        <v>1.29</v>
      </c>
      <c r="Z61" s="24">
        <v>9.9999999999999867E-2</v>
      </c>
      <c r="AA61" s="25">
        <v>0.11</v>
      </c>
      <c r="AB61" s="30">
        <v>0.11</v>
      </c>
      <c r="AC61" s="31">
        <v>0.29000000000000004</v>
      </c>
      <c r="AD61" s="28">
        <v>5.09</v>
      </c>
      <c r="AE61" s="23">
        <v>5.16</v>
      </c>
      <c r="AF61" s="31">
        <v>0</v>
      </c>
    </row>
    <row r="62" spans="1:32" x14ac:dyDescent="0.2">
      <c r="AB62" s="21"/>
    </row>
    <row r="63" spans="1:32" x14ac:dyDescent="0.2">
      <c r="B63" s="10"/>
      <c r="C63" s="17"/>
      <c r="D63" s="11"/>
      <c r="E63" s="10"/>
      <c r="F63" s="10"/>
      <c r="G63" s="11"/>
    </row>
    <row r="64" spans="1:32" x14ac:dyDescent="0.2">
      <c r="D64" s="11"/>
      <c r="E64" s="10"/>
      <c r="F64" s="10"/>
      <c r="G64" s="11"/>
      <c r="R64"/>
    </row>
    <row r="65" spans="3:32" x14ac:dyDescent="0.2">
      <c r="C65" t="s">
        <v>21</v>
      </c>
      <c r="R65" t="s">
        <v>21</v>
      </c>
    </row>
    <row r="66" spans="3:32" x14ac:dyDescent="0.2">
      <c r="C66" t="s">
        <v>23</v>
      </c>
      <c r="R66" t="s">
        <v>23</v>
      </c>
      <c r="T66"/>
      <c r="U66"/>
      <c r="Z66" s="2"/>
      <c r="AA66" s="2"/>
      <c r="AB66" s="1"/>
      <c r="AC66" s="2"/>
      <c r="AD66" s="2"/>
      <c r="AF66" s="2"/>
    </row>
    <row r="67" spans="3:32" x14ac:dyDescent="0.2">
      <c r="C67"/>
      <c r="R67"/>
    </row>
    <row r="68" spans="3:32" x14ac:dyDescent="0.2">
      <c r="C68" t="s">
        <v>22</v>
      </c>
      <c r="R68" t="s">
        <v>22</v>
      </c>
    </row>
  </sheetData>
  <mergeCells count="24">
    <mergeCell ref="A1:B1"/>
    <mergeCell ref="U4:W4"/>
    <mergeCell ref="X4:Z4"/>
    <mergeCell ref="C1:Q3"/>
    <mergeCell ref="R1:AF3"/>
    <mergeCell ref="AB4:AC4"/>
    <mergeCell ref="AE4:AF4"/>
    <mergeCell ref="F4:H4"/>
    <mergeCell ref="AA5:AC5"/>
    <mergeCell ref="AD5:AF5"/>
    <mergeCell ref="I4:K4"/>
    <mergeCell ref="L4:N4"/>
    <mergeCell ref="U5:W5"/>
    <mergeCell ref="X5:Z5"/>
    <mergeCell ref="A6:B6"/>
    <mergeCell ref="C4:E4"/>
    <mergeCell ref="O5:Q5"/>
    <mergeCell ref="R4:T4"/>
    <mergeCell ref="C5:E5"/>
    <mergeCell ref="F5:H5"/>
    <mergeCell ref="L5:N5"/>
    <mergeCell ref="R5:T5"/>
    <mergeCell ref="I5:K5"/>
    <mergeCell ref="O4:Q4"/>
  </mergeCells>
  <phoneticPr fontId="7" type="noConversion"/>
  <pageMargins left="0.55000000000000004" right="0.51" top="1" bottom="1" header="0.5" footer="0.5"/>
  <pageSetup scale="90" orientation="landscape" r:id="rId1"/>
  <headerFooter alignWithMargins="0">
    <oddHeader>&amp;C&amp;"Arial,Bold"&amp;12WOOL LOAN, LOAN REPAYMENT, AND LDP RATES
Region 1</oddHeader>
    <oddFooter>&amp;RPage &amp;P</oddFooter>
  </headerFooter>
  <colBreaks count="1" manualBreakCount="1">
    <brk id="17" max="2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AF61"/>
  <sheetViews>
    <sheetView workbookViewId="0">
      <selection activeCell="C5" sqref="C5:E5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5703125" customWidth="1"/>
    <col min="25" max="25" width="9.42578125" style="1" customWidth="1"/>
    <col min="26" max="26" width="8.42578125" customWidth="1"/>
    <col min="27" max="27" width="7.28515625" customWidth="1"/>
    <col min="28" max="28" width="9.42578125" customWidth="1"/>
    <col min="29" max="30" width="7.42578125" style="3" customWidth="1"/>
    <col min="31" max="31" width="9.42578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24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40513</v>
      </c>
      <c r="B7" s="9">
        <v>40519</v>
      </c>
      <c r="C7" s="22">
        <v>5.38</v>
      </c>
      <c r="D7" s="23">
        <v>5.6</v>
      </c>
      <c r="E7" s="24">
        <v>0</v>
      </c>
      <c r="F7" s="25">
        <v>4.5</v>
      </c>
      <c r="G7" s="23">
        <v>4.47</v>
      </c>
      <c r="H7" s="24">
        <v>0</v>
      </c>
      <c r="I7" s="26">
        <v>3.75</v>
      </c>
      <c r="J7" s="23">
        <v>3.53</v>
      </c>
      <c r="K7" s="27">
        <v>0</v>
      </c>
      <c r="L7" s="28">
        <v>3.53</v>
      </c>
      <c r="M7" s="23">
        <v>3.38</v>
      </c>
      <c r="N7" s="24">
        <v>0</v>
      </c>
      <c r="O7" s="25">
        <v>3.3</v>
      </c>
      <c r="P7" s="23">
        <v>3.21</v>
      </c>
      <c r="Q7" s="29">
        <v>0</v>
      </c>
      <c r="R7" s="25">
        <v>2.81</v>
      </c>
      <c r="S7" s="23">
        <v>2.75</v>
      </c>
      <c r="T7" s="24">
        <v>0</v>
      </c>
      <c r="U7" s="25">
        <v>1.66</v>
      </c>
      <c r="V7" s="23">
        <v>1.64</v>
      </c>
      <c r="W7" s="24">
        <v>0.14000000000000012</v>
      </c>
      <c r="X7" s="25">
        <v>1.28</v>
      </c>
      <c r="Y7" s="23">
        <v>1.29</v>
      </c>
      <c r="Z7" s="24">
        <v>9.9999999999999867E-2</v>
      </c>
      <c r="AA7" s="25">
        <v>0.11</v>
      </c>
      <c r="AB7" s="30">
        <v>0.11</v>
      </c>
      <c r="AC7" s="31">
        <v>0.29000000000000004</v>
      </c>
      <c r="AD7" s="28">
        <v>5.09</v>
      </c>
      <c r="AE7" s="23">
        <v>5.16</v>
      </c>
      <c r="AF7" s="31">
        <v>0</v>
      </c>
    </row>
    <row r="8" spans="1:32" x14ac:dyDescent="0.2">
      <c r="A8" s="8">
        <v>40506</v>
      </c>
      <c r="B8" s="9">
        <v>40512</v>
      </c>
      <c r="C8" s="22">
        <v>5.08</v>
      </c>
      <c r="D8" s="23">
        <v>5.88</v>
      </c>
      <c r="E8" s="24">
        <v>0</v>
      </c>
      <c r="F8" s="25">
        <v>4.33</v>
      </c>
      <c r="G8" s="23">
        <v>4.7</v>
      </c>
      <c r="H8" s="24">
        <v>0</v>
      </c>
      <c r="I8" s="26">
        <v>3.7</v>
      </c>
      <c r="J8" s="23">
        <v>3.76</v>
      </c>
      <c r="K8" s="27">
        <v>0</v>
      </c>
      <c r="L8" s="28">
        <v>3.48</v>
      </c>
      <c r="M8" s="23">
        <v>3.55</v>
      </c>
      <c r="N8" s="24">
        <v>0</v>
      </c>
      <c r="O8" s="25">
        <v>3.26</v>
      </c>
      <c r="P8" s="23">
        <v>3.32</v>
      </c>
      <c r="Q8" s="29">
        <v>0</v>
      </c>
      <c r="R8" s="25">
        <v>2.79</v>
      </c>
      <c r="S8" s="23">
        <v>2.84</v>
      </c>
      <c r="T8" s="24">
        <v>0</v>
      </c>
      <c r="U8" s="25">
        <v>1.63</v>
      </c>
      <c r="V8" s="23">
        <v>1.69</v>
      </c>
      <c r="W8" s="24">
        <v>0.15000000000000013</v>
      </c>
      <c r="X8" s="25">
        <v>1.25</v>
      </c>
      <c r="Y8" s="23">
        <v>1.32</v>
      </c>
      <c r="Z8" s="24">
        <v>0.12999999999999989</v>
      </c>
      <c r="AA8" s="25">
        <v>0.11</v>
      </c>
      <c r="AB8" s="30">
        <v>0.11</v>
      </c>
      <c r="AC8" s="31">
        <v>0.29000000000000004</v>
      </c>
      <c r="AD8" s="28">
        <v>5.05</v>
      </c>
      <c r="AE8" s="23">
        <v>5.16</v>
      </c>
      <c r="AF8" s="31">
        <v>0</v>
      </c>
    </row>
    <row r="9" spans="1:32" x14ac:dyDescent="0.2">
      <c r="A9" s="8">
        <v>40499</v>
      </c>
      <c r="B9" s="9">
        <v>40505</v>
      </c>
      <c r="C9" s="22">
        <v>4.83</v>
      </c>
      <c r="D9" s="23">
        <v>5.58</v>
      </c>
      <c r="E9" s="24">
        <v>0</v>
      </c>
      <c r="F9" s="25">
        <v>4.1500000000000004</v>
      </c>
      <c r="G9" s="23">
        <v>4.68</v>
      </c>
      <c r="H9" s="24">
        <v>0</v>
      </c>
      <c r="I9" s="26">
        <v>3.61</v>
      </c>
      <c r="J9" s="23">
        <v>3.89</v>
      </c>
      <c r="K9" s="27">
        <v>0</v>
      </c>
      <c r="L9" s="28">
        <v>3.41</v>
      </c>
      <c r="M9" s="23">
        <v>3.66</v>
      </c>
      <c r="N9" s="24">
        <v>0</v>
      </c>
      <c r="O9" s="25">
        <v>3.21</v>
      </c>
      <c r="P9" s="23">
        <v>3.38</v>
      </c>
      <c r="Q9" s="29">
        <v>0</v>
      </c>
      <c r="R9" s="25">
        <v>2.76</v>
      </c>
      <c r="S9" s="23">
        <v>2.83</v>
      </c>
      <c r="T9" s="24">
        <v>0</v>
      </c>
      <c r="U9" s="25">
        <v>1.6</v>
      </c>
      <c r="V9" s="23">
        <v>1.69</v>
      </c>
      <c r="W9" s="24">
        <v>0.17999999999999994</v>
      </c>
      <c r="X9" s="25">
        <v>1.22</v>
      </c>
      <c r="Y9" s="23">
        <v>1.31</v>
      </c>
      <c r="Z9" s="24">
        <v>0.15999999999999992</v>
      </c>
      <c r="AA9" s="25">
        <v>0.11</v>
      </c>
      <c r="AB9" s="30">
        <v>0.11</v>
      </c>
      <c r="AC9" s="31">
        <v>0.29000000000000004</v>
      </c>
      <c r="AD9" s="28">
        <v>5</v>
      </c>
      <c r="AE9" s="23">
        <v>5.16</v>
      </c>
      <c r="AF9" s="31">
        <v>0</v>
      </c>
    </row>
    <row r="10" spans="1:32" x14ac:dyDescent="0.2">
      <c r="A10" s="8">
        <v>40492</v>
      </c>
      <c r="B10" s="9">
        <v>40498</v>
      </c>
      <c r="C10" s="22">
        <v>4.58</v>
      </c>
      <c r="D10" s="23">
        <v>5.4</v>
      </c>
      <c r="E10" s="24">
        <v>0</v>
      </c>
      <c r="F10" s="25">
        <v>3.96</v>
      </c>
      <c r="G10" s="23">
        <v>4.59</v>
      </c>
      <c r="H10" s="24">
        <v>0</v>
      </c>
      <c r="I10" s="26">
        <v>3.49</v>
      </c>
      <c r="J10" s="23">
        <v>3.88</v>
      </c>
      <c r="K10" s="27">
        <v>0</v>
      </c>
      <c r="L10" s="28">
        <v>3.32</v>
      </c>
      <c r="M10" s="23">
        <v>3.63</v>
      </c>
      <c r="N10" s="24">
        <v>0</v>
      </c>
      <c r="O10" s="25">
        <v>3.14</v>
      </c>
      <c r="P10" s="23">
        <v>3.36</v>
      </c>
      <c r="Q10" s="29">
        <v>0</v>
      </c>
      <c r="R10" s="25">
        <v>2.7</v>
      </c>
      <c r="S10" s="23">
        <v>2.89</v>
      </c>
      <c r="T10" s="24">
        <v>0</v>
      </c>
      <c r="U10" s="25">
        <v>1.56</v>
      </c>
      <c r="V10" s="23">
        <v>1.69</v>
      </c>
      <c r="W10" s="24">
        <v>0.21999999999999997</v>
      </c>
      <c r="X10" s="25">
        <v>1.18</v>
      </c>
      <c r="Y10" s="23">
        <v>1.29</v>
      </c>
      <c r="Z10" s="24">
        <v>0.19999999999999996</v>
      </c>
      <c r="AA10" s="25">
        <v>0.11</v>
      </c>
      <c r="AB10" s="30">
        <v>0.11</v>
      </c>
      <c r="AC10" s="31">
        <v>0.29000000000000004</v>
      </c>
      <c r="AD10" s="28">
        <v>4.9800000000000004</v>
      </c>
      <c r="AE10" s="23">
        <v>5.0199999999999996</v>
      </c>
      <c r="AF10" s="31">
        <v>0</v>
      </c>
    </row>
    <row r="11" spans="1:32" x14ac:dyDescent="0.2">
      <c r="A11" s="8">
        <v>40485</v>
      </c>
      <c r="B11" s="9">
        <v>40491</v>
      </c>
      <c r="C11" s="22">
        <v>4.4400000000000004</v>
      </c>
      <c r="D11" s="23">
        <v>4.8899999999999997</v>
      </c>
      <c r="E11" s="24">
        <v>0</v>
      </c>
      <c r="F11" s="25">
        <v>3.85</v>
      </c>
      <c r="G11" s="23">
        <v>4.16</v>
      </c>
      <c r="H11" s="24">
        <v>0</v>
      </c>
      <c r="I11" s="26">
        <v>3.42</v>
      </c>
      <c r="J11" s="23">
        <v>3.55</v>
      </c>
      <c r="K11" s="27">
        <v>0</v>
      </c>
      <c r="L11" s="28">
        <v>3.27</v>
      </c>
      <c r="M11" s="23">
        <v>3.34</v>
      </c>
      <c r="N11" s="24">
        <v>0</v>
      </c>
      <c r="O11" s="25">
        <v>3.1</v>
      </c>
      <c r="P11" s="23">
        <v>3.16</v>
      </c>
      <c r="Q11" s="29">
        <v>0</v>
      </c>
      <c r="R11" s="25">
        <v>2.67</v>
      </c>
      <c r="S11" s="23">
        <v>2.71</v>
      </c>
      <c r="T11" s="24">
        <v>0</v>
      </c>
      <c r="U11" s="25">
        <v>1.53</v>
      </c>
      <c r="V11" s="23">
        <v>1.59</v>
      </c>
      <c r="W11" s="24">
        <v>0.25</v>
      </c>
      <c r="X11" s="25">
        <v>1.17</v>
      </c>
      <c r="Y11" s="23">
        <v>1.21</v>
      </c>
      <c r="Z11" s="24">
        <v>0.20999999999999996</v>
      </c>
      <c r="AA11" s="25">
        <v>0.11</v>
      </c>
      <c r="AB11" s="30">
        <v>0.11</v>
      </c>
      <c r="AC11" s="31">
        <v>0.29000000000000004</v>
      </c>
      <c r="AD11" s="28">
        <v>4.93</v>
      </c>
      <c r="AE11" s="23">
        <v>5.0199999999999996</v>
      </c>
      <c r="AF11" s="31">
        <v>0</v>
      </c>
    </row>
    <row r="12" spans="1:32" x14ac:dyDescent="0.2">
      <c r="A12" s="8">
        <v>40478</v>
      </c>
      <c r="B12" s="9">
        <v>40484</v>
      </c>
      <c r="C12" s="22">
        <v>4.3499999999999996</v>
      </c>
      <c r="D12" s="23">
        <v>4.5999999999999996</v>
      </c>
      <c r="E12" s="24">
        <v>0</v>
      </c>
      <c r="F12" s="25">
        <v>3.76</v>
      </c>
      <c r="G12" s="23">
        <v>3.99</v>
      </c>
      <c r="H12" s="24">
        <v>0</v>
      </c>
      <c r="I12" s="26">
        <v>3.33</v>
      </c>
      <c r="J12" s="23">
        <v>3.54</v>
      </c>
      <c r="K12" s="27">
        <v>0</v>
      </c>
      <c r="L12" s="28">
        <v>3.19</v>
      </c>
      <c r="M12" s="23">
        <v>3.34</v>
      </c>
      <c r="N12" s="24">
        <v>0</v>
      </c>
      <c r="O12" s="25">
        <v>3.03</v>
      </c>
      <c r="P12" s="23">
        <v>3.16</v>
      </c>
      <c r="Q12" s="29">
        <v>0</v>
      </c>
      <c r="R12" s="25">
        <v>2.62</v>
      </c>
      <c r="S12" s="23">
        <v>2.73</v>
      </c>
      <c r="T12" s="24">
        <v>0</v>
      </c>
      <c r="U12" s="25">
        <v>1.5</v>
      </c>
      <c r="V12" s="23">
        <v>1.57</v>
      </c>
      <c r="W12" s="24">
        <v>0.28000000000000003</v>
      </c>
      <c r="X12" s="25">
        <v>1.1499999999999999</v>
      </c>
      <c r="Y12" s="23">
        <v>1.21</v>
      </c>
      <c r="Z12" s="24">
        <v>0.22999999999999998</v>
      </c>
      <c r="AA12" s="25">
        <v>0.11</v>
      </c>
      <c r="AB12" s="30">
        <v>0.11</v>
      </c>
      <c r="AC12" s="31">
        <v>0.29000000000000004</v>
      </c>
      <c r="AD12" s="28">
        <v>4.8899999999999997</v>
      </c>
      <c r="AE12" s="23">
        <v>5.0199999999999996</v>
      </c>
      <c r="AF12" s="31">
        <v>0</v>
      </c>
    </row>
    <row r="13" spans="1:32" x14ac:dyDescent="0.2">
      <c r="A13" s="8">
        <v>40471</v>
      </c>
      <c r="B13" s="9">
        <v>40477</v>
      </c>
      <c r="C13" s="22">
        <v>4.26</v>
      </c>
      <c r="D13" s="23">
        <v>4.54</v>
      </c>
      <c r="E13" s="24">
        <v>0</v>
      </c>
      <c r="F13" s="25">
        <v>3.68</v>
      </c>
      <c r="G13" s="23">
        <v>3.96</v>
      </c>
      <c r="H13" s="24">
        <v>0</v>
      </c>
      <c r="I13" s="26">
        <v>3.23</v>
      </c>
      <c r="J13" s="23">
        <v>3.52</v>
      </c>
      <c r="K13" s="27">
        <v>0</v>
      </c>
      <c r="L13" s="28">
        <v>3.11</v>
      </c>
      <c r="M13" s="23">
        <v>3.37</v>
      </c>
      <c r="N13" s="24">
        <v>0</v>
      </c>
      <c r="O13" s="25">
        <v>2.96</v>
      </c>
      <c r="P13" s="23">
        <v>3.2</v>
      </c>
      <c r="Q13" s="29">
        <v>0</v>
      </c>
      <c r="R13" s="25">
        <v>2.56</v>
      </c>
      <c r="S13" s="23">
        <v>2.76</v>
      </c>
      <c r="T13" s="24">
        <v>0</v>
      </c>
      <c r="U13" s="25">
        <v>1.46</v>
      </c>
      <c r="V13" s="23">
        <v>1.58</v>
      </c>
      <c r="W13" s="24">
        <v>0.32000000000000006</v>
      </c>
      <c r="X13" s="25">
        <v>1.1299999999999999</v>
      </c>
      <c r="Y13" s="23">
        <v>1.19</v>
      </c>
      <c r="Z13" s="24">
        <v>0.25</v>
      </c>
      <c r="AA13" s="25">
        <v>0.11</v>
      </c>
      <c r="AB13" s="30">
        <v>0.11</v>
      </c>
      <c r="AC13" s="31">
        <v>0.29000000000000004</v>
      </c>
      <c r="AD13" s="28">
        <v>4.88</v>
      </c>
      <c r="AE13" s="23">
        <v>4.96</v>
      </c>
      <c r="AF13" s="31">
        <v>0</v>
      </c>
    </row>
    <row r="14" spans="1:32" x14ac:dyDescent="0.2">
      <c r="A14" s="8">
        <v>40464</v>
      </c>
      <c r="B14" s="9">
        <v>40470</v>
      </c>
      <c r="C14" s="22">
        <v>4.1900000000000004</v>
      </c>
      <c r="D14" s="23">
        <v>4.38</v>
      </c>
      <c r="E14" s="24">
        <v>0</v>
      </c>
      <c r="F14" s="25">
        <v>3.62</v>
      </c>
      <c r="G14" s="23">
        <v>3.81</v>
      </c>
      <c r="H14" s="24">
        <v>0</v>
      </c>
      <c r="I14" s="26">
        <v>3.16</v>
      </c>
      <c r="J14" s="23">
        <v>3.4</v>
      </c>
      <c r="K14" s="27">
        <v>0</v>
      </c>
      <c r="L14" s="28">
        <v>3.05</v>
      </c>
      <c r="M14" s="23">
        <v>3.26</v>
      </c>
      <c r="N14" s="24">
        <v>0</v>
      </c>
      <c r="O14" s="25">
        <v>2.91</v>
      </c>
      <c r="P14" s="23">
        <v>3.08</v>
      </c>
      <c r="Q14" s="29">
        <v>0</v>
      </c>
      <c r="R14" s="25">
        <v>2.52</v>
      </c>
      <c r="S14" s="23">
        <v>2.63</v>
      </c>
      <c r="T14" s="24">
        <v>0</v>
      </c>
      <c r="U14" s="25">
        <v>1.44</v>
      </c>
      <c r="V14" s="23">
        <v>1.52</v>
      </c>
      <c r="W14" s="24">
        <v>0.34000000000000008</v>
      </c>
      <c r="X14" s="25">
        <v>1.1299999999999999</v>
      </c>
      <c r="Y14" s="23">
        <v>1.1399999999999999</v>
      </c>
      <c r="Z14" s="24">
        <v>0.25</v>
      </c>
      <c r="AA14" s="25">
        <v>0.11</v>
      </c>
      <c r="AB14" s="30">
        <v>0.11</v>
      </c>
      <c r="AC14" s="31">
        <v>0.29000000000000004</v>
      </c>
      <c r="AD14" s="28">
        <v>4.87</v>
      </c>
      <c r="AE14" s="23">
        <v>4.96</v>
      </c>
      <c r="AF14" s="31">
        <v>0</v>
      </c>
    </row>
    <row r="15" spans="1:32" x14ac:dyDescent="0.2">
      <c r="A15" s="8">
        <v>40457</v>
      </c>
      <c r="B15" s="9">
        <v>40463</v>
      </c>
      <c r="C15" s="22">
        <v>4.12</v>
      </c>
      <c r="D15" s="23">
        <v>4.32</v>
      </c>
      <c r="E15" s="24">
        <v>0</v>
      </c>
      <c r="F15" s="25">
        <v>3.58</v>
      </c>
      <c r="G15" s="23">
        <v>3.72</v>
      </c>
      <c r="H15" s="24">
        <v>0</v>
      </c>
      <c r="I15" s="26">
        <v>3.11</v>
      </c>
      <c r="J15" s="23">
        <v>3.28</v>
      </c>
      <c r="K15" s="27">
        <v>0</v>
      </c>
      <c r="L15" s="28">
        <v>3</v>
      </c>
      <c r="M15" s="23">
        <v>3.16</v>
      </c>
      <c r="N15" s="24">
        <v>0</v>
      </c>
      <c r="O15" s="25">
        <v>2.89</v>
      </c>
      <c r="P15" s="23">
        <v>3</v>
      </c>
      <c r="Q15" s="29">
        <v>0</v>
      </c>
      <c r="R15" s="25">
        <v>2.4900000000000002</v>
      </c>
      <c r="S15" s="23">
        <v>2.59</v>
      </c>
      <c r="T15" s="24">
        <v>0</v>
      </c>
      <c r="U15" s="25">
        <v>1.42</v>
      </c>
      <c r="V15" s="23">
        <v>1.48</v>
      </c>
      <c r="W15" s="24">
        <v>0.3600000000000001</v>
      </c>
      <c r="X15" s="25">
        <v>1.1200000000000001</v>
      </c>
      <c r="Y15" s="23">
        <v>1.1399999999999999</v>
      </c>
      <c r="Z15" s="24">
        <v>0.25999999999999979</v>
      </c>
      <c r="AA15" s="25">
        <v>0.11</v>
      </c>
      <c r="AB15" s="30">
        <v>0.11</v>
      </c>
      <c r="AC15" s="31">
        <v>0.29000000000000004</v>
      </c>
      <c r="AD15" s="28">
        <v>4.88</v>
      </c>
      <c r="AE15" s="23">
        <v>4.8099999999999996</v>
      </c>
      <c r="AF15" s="31">
        <v>0</v>
      </c>
    </row>
    <row r="16" spans="1:32" x14ac:dyDescent="0.2">
      <c r="A16" s="8">
        <v>40450</v>
      </c>
      <c r="B16" s="9">
        <v>40456</v>
      </c>
      <c r="C16" s="22">
        <v>4.03</v>
      </c>
      <c r="D16" s="23">
        <v>4.2</v>
      </c>
      <c r="E16" s="24">
        <v>0</v>
      </c>
      <c r="F16" s="25">
        <v>3.53</v>
      </c>
      <c r="G16" s="23">
        <v>3.61</v>
      </c>
      <c r="H16" s="24">
        <v>0</v>
      </c>
      <c r="I16" s="26">
        <v>3.08</v>
      </c>
      <c r="J16" s="23">
        <v>3.16</v>
      </c>
      <c r="K16" s="27">
        <v>0</v>
      </c>
      <c r="L16" s="28">
        <v>2.97</v>
      </c>
      <c r="M16" s="23">
        <v>3.04</v>
      </c>
      <c r="N16" s="24">
        <v>0</v>
      </c>
      <c r="O16" s="25">
        <v>2.88</v>
      </c>
      <c r="P16" s="23">
        <v>2.9</v>
      </c>
      <c r="Q16" s="29">
        <v>0</v>
      </c>
      <c r="R16" s="25">
        <v>2.46</v>
      </c>
      <c r="S16" s="23">
        <v>2.52</v>
      </c>
      <c r="T16" s="24">
        <v>0</v>
      </c>
      <c r="U16" s="25">
        <v>1.41</v>
      </c>
      <c r="V16" s="23">
        <v>1.44</v>
      </c>
      <c r="W16" s="24">
        <v>0.37000000000000011</v>
      </c>
      <c r="X16" s="25">
        <v>1.1000000000000001</v>
      </c>
      <c r="Y16" s="23">
        <v>1.1299999999999999</v>
      </c>
      <c r="Z16" s="24">
        <v>0.2799999999999998</v>
      </c>
      <c r="AA16" s="25">
        <v>0.11</v>
      </c>
      <c r="AB16" s="30">
        <v>0.11</v>
      </c>
      <c r="AC16" s="31">
        <v>0.29000000000000004</v>
      </c>
      <c r="AD16" s="28">
        <v>4.84</v>
      </c>
      <c r="AE16" s="23">
        <v>4.8099999999999996</v>
      </c>
      <c r="AF16" s="31">
        <v>0</v>
      </c>
    </row>
    <row r="17" spans="1:32" x14ac:dyDescent="0.2">
      <c r="A17" s="8">
        <v>40443</v>
      </c>
      <c r="B17" s="9">
        <v>40449</v>
      </c>
      <c r="C17" s="22">
        <v>3.96</v>
      </c>
      <c r="D17" s="23">
        <v>4.16</v>
      </c>
      <c r="E17" s="24">
        <v>0</v>
      </c>
      <c r="F17" s="25">
        <v>3.5</v>
      </c>
      <c r="G17" s="23">
        <v>3.6</v>
      </c>
      <c r="H17" s="24">
        <v>0</v>
      </c>
      <c r="I17" s="26">
        <v>3.07</v>
      </c>
      <c r="J17" s="23">
        <v>3.12</v>
      </c>
      <c r="K17" s="27">
        <v>0</v>
      </c>
      <c r="L17" s="28">
        <v>2.97</v>
      </c>
      <c r="M17" s="23">
        <v>3</v>
      </c>
      <c r="N17" s="24">
        <v>0</v>
      </c>
      <c r="O17" s="25">
        <v>2.89</v>
      </c>
      <c r="P17" s="23">
        <v>2.88</v>
      </c>
      <c r="Q17" s="29">
        <v>0</v>
      </c>
      <c r="R17" s="25">
        <v>2.4500000000000002</v>
      </c>
      <c r="S17" s="23">
        <v>2.5</v>
      </c>
      <c r="T17" s="24">
        <v>0</v>
      </c>
      <c r="U17" s="25">
        <v>1.4</v>
      </c>
      <c r="V17" s="23">
        <v>1.42</v>
      </c>
      <c r="W17" s="24">
        <v>0.38000000000000012</v>
      </c>
      <c r="X17" s="25">
        <v>1.1000000000000001</v>
      </c>
      <c r="Y17" s="23">
        <v>1.1200000000000001</v>
      </c>
      <c r="Z17" s="24">
        <v>0.2799999999999998</v>
      </c>
      <c r="AA17" s="25">
        <v>0.11</v>
      </c>
      <c r="AB17" s="30">
        <v>0.11</v>
      </c>
      <c r="AC17" s="31">
        <v>0.29000000000000004</v>
      </c>
      <c r="AD17" s="28">
        <v>4.87</v>
      </c>
      <c r="AE17" s="23">
        <v>4.93</v>
      </c>
      <c r="AF17" s="31">
        <v>0</v>
      </c>
    </row>
    <row r="18" spans="1:32" x14ac:dyDescent="0.2">
      <c r="A18" s="8">
        <v>40436</v>
      </c>
      <c r="B18" s="9">
        <v>40442</v>
      </c>
      <c r="C18" s="22">
        <v>3.87</v>
      </c>
      <c r="D18" s="23">
        <v>4.12</v>
      </c>
      <c r="E18" s="24">
        <v>9.9999999999997868E-3</v>
      </c>
      <c r="F18" s="25">
        <v>3.45</v>
      </c>
      <c r="G18" s="23">
        <v>3.59</v>
      </c>
      <c r="H18" s="24">
        <v>0</v>
      </c>
      <c r="I18" s="26">
        <v>3.06</v>
      </c>
      <c r="J18" s="23">
        <v>3.12</v>
      </c>
      <c r="K18" s="27">
        <v>0</v>
      </c>
      <c r="L18" s="28">
        <v>2.97</v>
      </c>
      <c r="M18" s="23">
        <v>3</v>
      </c>
      <c r="N18" s="24">
        <v>0</v>
      </c>
      <c r="O18" s="25">
        <v>2.9</v>
      </c>
      <c r="P18" s="23">
        <v>2.88</v>
      </c>
      <c r="Q18" s="29">
        <v>0</v>
      </c>
      <c r="R18" s="25">
        <v>2.44</v>
      </c>
      <c r="S18" s="23">
        <v>2.4900000000000002</v>
      </c>
      <c r="T18" s="24">
        <v>0</v>
      </c>
      <c r="U18" s="25">
        <v>1.39</v>
      </c>
      <c r="V18" s="23">
        <v>1.42</v>
      </c>
      <c r="W18" s="24">
        <v>0.39000000000000012</v>
      </c>
      <c r="X18" s="25">
        <v>1.0900000000000001</v>
      </c>
      <c r="Y18" s="23">
        <v>1.1200000000000001</v>
      </c>
      <c r="Z18" s="24">
        <v>0.28999999999999981</v>
      </c>
      <c r="AA18" s="25">
        <v>0.11</v>
      </c>
      <c r="AB18" s="30">
        <v>0.11</v>
      </c>
      <c r="AC18" s="31">
        <v>0.29000000000000004</v>
      </c>
      <c r="AD18" s="28">
        <v>4.87</v>
      </c>
      <c r="AE18" s="23">
        <v>4.93</v>
      </c>
      <c r="AF18" s="31">
        <v>0</v>
      </c>
    </row>
    <row r="19" spans="1:32" x14ac:dyDescent="0.2">
      <c r="A19" s="8">
        <v>40429</v>
      </c>
      <c r="B19" s="9">
        <v>40435</v>
      </c>
      <c r="C19" s="22">
        <v>3.78</v>
      </c>
      <c r="D19" s="23">
        <v>4.08</v>
      </c>
      <c r="E19" s="24">
        <v>0.10000000000000009</v>
      </c>
      <c r="F19" s="25">
        <v>3.41</v>
      </c>
      <c r="G19" s="23">
        <v>3.55</v>
      </c>
      <c r="H19" s="24">
        <v>0</v>
      </c>
      <c r="I19" s="26">
        <v>3.04</v>
      </c>
      <c r="J19" s="23">
        <v>3.08</v>
      </c>
      <c r="K19" s="27">
        <v>0</v>
      </c>
      <c r="L19" s="28">
        <v>2.97</v>
      </c>
      <c r="M19" s="23">
        <v>2.98</v>
      </c>
      <c r="N19" s="24">
        <v>0</v>
      </c>
      <c r="O19" s="25">
        <v>2.9</v>
      </c>
      <c r="P19" s="23">
        <v>2.91</v>
      </c>
      <c r="Q19" s="29">
        <v>0</v>
      </c>
      <c r="R19" s="25">
        <v>2.4300000000000002</v>
      </c>
      <c r="S19" s="23">
        <v>2.4700000000000002</v>
      </c>
      <c r="T19" s="24">
        <v>0</v>
      </c>
      <c r="U19" s="25">
        <v>1.39</v>
      </c>
      <c r="V19" s="23">
        <v>1.41</v>
      </c>
      <c r="W19" s="24">
        <v>0.39000000000000012</v>
      </c>
      <c r="X19" s="25">
        <v>1.08</v>
      </c>
      <c r="Y19" s="23">
        <v>1.1000000000000001</v>
      </c>
      <c r="Z19" s="24">
        <v>0.29999999999999982</v>
      </c>
      <c r="AA19" s="25">
        <v>0.11</v>
      </c>
      <c r="AB19" s="30">
        <v>0.11</v>
      </c>
      <c r="AC19" s="31">
        <v>0.29000000000000004</v>
      </c>
      <c r="AD19" s="28">
        <v>4.93</v>
      </c>
      <c r="AE19" s="23">
        <v>4.93</v>
      </c>
      <c r="AF19" s="31">
        <v>0</v>
      </c>
    </row>
    <row r="20" spans="1:32" x14ac:dyDescent="0.2">
      <c r="A20" s="8">
        <v>40422</v>
      </c>
      <c r="B20" s="9">
        <v>40428</v>
      </c>
      <c r="C20" s="22">
        <v>3.76</v>
      </c>
      <c r="D20" s="23">
        <v>3.83</v>
      </c>
      <c r="E20" s="24">
        <v>0.12000000000000011</v>
      </c>
      <c r="F20" s="25">
        <v>3.4</v>
      </c>
      <c r="G20" s="23">
        <v>3.42</v>
      </c>
      <c r="H20" s="24">
        <v>0</v>
      </c>
      <c r="I20" s="26">
        <v>3.05</v>
      </c>
      <c r="J20" s="23">
        <v>3</v>
      </c>
      <c r="K20" s="27">
        <v>0</v>
      </c>
      <c r="L20" s="28">
        <v>2.98</v>
      </c>
      <c r="M20" s="23">
        <v>2.9</v>
      </c>
      <c r="N20" s="24">
        <v>0</v>
      </c>
      <c r="O20" s="25">
        <v>2.91</v>
      </c>
      <c r="P20" s="23">
        <v>2.83</v>
      </c>
      <c r="Q20" s="29">
        <v>0</v>
      </c>
      <c r="R20" s="25">
        <v>2.44</v>
      </c>
      <c r="S20" s="23">
        <v>2.38</v>
      </c>
      <c r="T20" s="24">
        <v>0</v>
      </c>
      <c r="U20" s="25">
        <v>1.39</v>
      </c>
      <c r="V20" s="23">
        <v>1.38</v>
      </c>
      <c r="W20" s="24">
        <v>0.40000000000000013</v>
      </c>
      <c r="X20" s="25">
        <v>1.08</v>
      </c>
      <c r="Y20" s="23">
        <v>1.08</v>
      </c>
      <c r="Z20" s="24">
        <v>0.29999999999999982</v>
      </c>
      <c r="AA20" s="25">
        <v>0.11</v>
      </c>
      <c r="AB20" s="30">
        <v>0.11</v>
      </c>
      <c r="AC20" s="31">
        <v>0.29000000000000004</v>
      </c>
      <c r="AD20" s="28">
        <v>5.0599999999999996</v>
      </c>
      <c r="AE20" s="23">
        <v>4.63</v>
      </c>
      <c r="AF20" s="31">
        <v>0</v>
      </c>
    </row>
    <row r="21" spans="1:32" x14ac:dyDescent="0.2">
      <c r="A21" s="8">
        <v>40415</v>
      </c>
      <c r="B21" s="9">
        <v>40421</v>
      </c>
      <c r="C21" s="22">
        <v>3.73</v>
      </c>
      <c r="D21" s="23">
        <v>3.84</v>
      </c>
      <c r="E21" s="24">
        <v>0.14999999999999991</v>
      </c>
      <c r="F21" s="25">
        <v>3.37</v>
      </c>
      <c r="G21" s="23">
        <v>3.45</v>
      </c>
      <c r="H21" s="24">
        <v>9.9999999999997868E-3</v>
      </c>
      <c r="I21" s="26">
        <v>3.03</v>
      </c>
      <c r="J21" s="23">
        <v>3.08</v>
      </c>
      <c r="K21" s="27">
        <v>0</v>
      </c>
      <c r="L21" s="28">
        <v>2.98</v>
      </c>
      <c r="M21" s="23">
        <v>2.98</v>
      </c>
      <c r="N21" s="24">
        <v>0</v>
      </c>
      <c r="O21" s="25">
        <v>2.9</v>
      </c>
      <c r="P21" s="23">
        <v>2.93</v>
      </c>
      <c r="Q21" s="29">
        <v>0</v>
      </c>
      <c r="R21" s="25">
        <v>2.44</v>
      </c>
      <c r="S21" s="23">
        <v>2.44</v>
      </c>
      <c r="T21" s="24">
        <v>0</v>
      </c>
      <c r="U21" s="25">
        <v>1.39</v>
      </c>
      <c r="V21" s="23">
        <v>1.4</v>
      </c>
      <c r="W21" s="24">
        <v>0.39000000000000012</v>
      </c>
      <c r="X21" s="25">
        <v>1.08</v>
      </c>
      <c r="Y21" s="23">
        <v>1.1000000000000001</v>
      </c>
      <c r="Z21" s="24">
        <v>0.29999999999999982</v>
      </c>
      <c r="AA21" s="25">
        <v>0.11</v>
      </c>
      <c r="AB21" s="30">
        <v>0.11</v>
      </c>
      <c r="AC21" s="31">
        <v>0.29000000000000004</v>
      </c>
      <c r="AD21" s="28">
        <v>5.19</v>
      </c>
      <c r="AE21" s="23">
        <v>4.63</v>
      </c>
      <c r="AF21" s="31">
        <v>0</v>
      </c>
    </row>
    <row r="22" spans="1:32" x14ac:dyDescent="0.2">
      <c r="A22" s="8">
        <v>40408</v>
      </c>
      <c r="B22" s="9">
        <v>40414</v>
      </c>
      <c r="C22" s="22">
        <v>3.71</v>
      </c>
      <c r="D22" s="23">
        <v>3.78</v>
      </c>
      <c r="E22" s="24">
        <v>0.16999999999999993</v>
      </c>
      <c r="F22" s="25">
        <v>3.36</v>
      </c>
      <c r="G22" s="23">
        <v>3.42</v>
      </c>
      <c r="H22" s="24">
        <v>2.0000000000000018E-2</v>
      </c>
      <c r="I22" s="26">
        <v>3.02</v>
      </c>
      <c r="J22" s="23">
        <v>3.07</v>
      </c>
      <c r="K22" s="27">
        <v>0</v>
      </c>
      <c r="L22" s="28">
        <v>2.97</v>
      </c>
      <c r="M22" s="23">
        <v>3.01</v>
      </c>
      <c r="N22" s="24">
        <v>0</v>
      </c>
      <c r="O22" s="25">
        <v>2.89</v>
      </c>
      <c r="P22" s="23">
        <v>2.95</v>
      </c>
      <c r="Q22" s="29">
        <v>0</v>
      </c>
      <c r="R22" s="25">
        <v>2.44</v>
      </c>
      <c r="S22" s="23">
        <v>2.46</v>
      </c>
      <c r="T22" s="24">
        <v>0</v>
      </c>
      <c r="U22" s="25">
        <v>1.39</v>
      </c>
      <c r="V22" s="23">
        <v>1.39</v>
      </c>
      <c r="W22" s="24">
        <v>0.39000000000000012</v>
      </c>
      <c r="X22" s="25">
        <v>1.08</v>
      </c>
      <c r="Y22" s="23">
        <v>1.08</v>
      </c>
      <c r="Z22" s="24">
        <v>0.29999999999999982</v>
      </c>
      <c r="AA22" s="25">
        <v>0.11</v>
      </c>
      <c r="AB22" s="30">
        <v>0.11</v>
      </c>
      <c r="AC22" s="31">
        <v>0.29000000000000004</v>
      </c>
      <c r="AD22" s="28">
        <v>5.19</v>
      </c>
      <c r="AE22" s="23">
        <v>5.19</v>
      </c>
      <c r="AF22" s="31">
        <v>0</v>
      </c>
    </row>
    <row r="23" spans="1:32" x14ac:dyDescent="0.2">
      <c r="A23" s="8">
        <v>40401</v>
      </c>
      <c r="B23" s="9">
        <v>40407</v>
      </c>
      <c r="C23" s="22">
        <v>3.71</v>
      </c>
      <c r="D23" s="23">
        <v>3.71</v>
      </c>
      <c r="E23" s="24">
        <v>0.16999999999999993</v>
      </c>
      <c r="F23" s="25">
        <v>3.36</v>
      </c>
      <c r="G23" s="23">
        <v>3.36</v>
      </c>
      <c r="H23" s="24">
        <v>2.0000000000000018E-2</v>
      </c>
      <c r="I23" s="26">
        <v>3.02</v>
      </c>
      <c r="J23" s="23">
        <v>3.02</v>
      </c>
      <c r="K23" s="27">
        <v>0</v>
      </c>
      <c r="L23" s="28">
        <v>2.97</v>
      </c>
      <c r="M23" s="23">
        <v>2.97</v>
      </c>
      <c r="N23" s="24">
        <v>0</v>
      </c>
      <c r="O23" s="25">
        <v>2.89</v>
      </c>
      <c r="P23" s="23">
        <v>2.89</v>
      </c>
      <c r="Q23" s="29">
        <v>0</v>
      </c>
      <c r="R23" s="25">
        <v>2.4300000000000002</v>
      </c>
      <c r="S23" s="23">
        <v>2.44</v>
      </c>
      <c r="T23" s="24">
        <v>0</v>
      </c>
      <c r="U23" s="25">
        <v>1.39</v>
      </c>
      <c r="V23" s="23">
        <v>1.39</v>
      </c>
      <c r="W23" s="24">
        <v>0.39000000000000012</v>
      </c>
      <c r="X23" s="25">
        <v>1.08</v>
      </c>
      <c r="Y23" s="23">
        <v>1.08</v>
      </c>
      <c r="Z23" s="24">
        <v>0.29999999999999982</v>
      </c>
      <c r="AA23" s="25">
        <v>0.11</v>
      </c>
      <c r="AB23" s="30">
        <v>0.11</v>
      </c>
      <c r="AC23" s="31">
        <v>0.29000000000000004</v>
      </c>
      <c r="AD23" s="28">
        <v>5.19</v>
      </c>
      <c r="AE23" s="23">
        <v>5.19</v>
      </c>
      <c r="AF23" s="31">
        <v>0</v>
      </c>
    </row>
    <row r="24" spans="1:32" x14ac:dyDescent="0.2">
      <c r="A24" s="8">
        <v>40394</v>
      </c>
      <c r="B24" s="9">
        <v>40400</v>
      </c>
      <c r="C24" s="22">
        <v>3.69</v>
      </c>
      <c r="D24" s="23">
        <v>3.71</v>
      </c>
      <c r="E24" s="24">
        <v>0.18999999999999995</v>
      </c>
      <c r="F24" s="25">
        <v>3.35</v>
      </c>
      <c r="G24" s="23">
        <v>3.36</v>
      </c>
      <c r="H24" s="24">
        <v>2.9999999999999805E-2</v>
      </c>
      <c r="I24" s="26">
        <v>3</v>
      </c>
      <c r="J24" s="23">
        <v>3.02</v>
      </c>
      <c r="K24" s="27">
        <v>0</v>
      </c>
      <c r="L24" s="28">
        <v>2.95</v>
      </c>
      <c r="M24" s="23">
        <v>2.97</v>
      </c>
      <c r="N24" s="24">
        <v>0</v>
      </c>
      <c r="O24" s="25">
        <v>2.87</v>
      </c>
      <c r="P24" s="23">
        <v>2.89</v>
      </c>
      <c r="Q24" s="29">
        <v>0</v>
      </c>
      <c r="R24" s="25">
        <v>2.41</v>
      </c>
      <c r="S24" s="23">
        <v>2.44</v>
      </c>
      <c r="T24" s="24">
        <v>0</v>
      </c>
      <c r="U24" s="25">
        <v>1.38</v>
      </c>
      <c r="V24" s="23">
        <v>1.39</v>
      </c>
      <c r="W24" s="24">
        <v>0.40000000000000013</v>
      </c>
      <c r="X24" s="25">
        <v>1.08</v>
      </c>
      <c r="Y24" s="23">
        <v>1.08</v>
      </c>
      <c r="Z24" s="24">
        <v>0.29999999999999982</v>
      </c>
      <c r="AA24" s="25">
        <v>0.11</v>
      </c>
      <c r="AB24" s="30">
        <v>0.11</v>
      </c>
      <c r="AC24" s="31">
        <v>0.29000000000000004</v>
      </c>
      <c r="AD24" s="28">
        <v>5.19</v>
      </c>
      <c r="AE24" s="23">
        <v>5.19</v>
      </c>
      <c r="AF24" s="31">
        <v>0</v>
      </c>
    </row>
    <row r="25" spans="1:32" x14ac:dyDescent="0.2">
      <c r="A25" s="8">
        <v>40387</v>
      </c>
      <c r="B25" s="9">
        <v>40393</v>
      </c>
      <c r="C25" s="22">
        <v>3.69</v>
      </c>
      <c r="D25" s="23">
        <v>3.71</v>
      </c>
      <c r="E25" s="24">
        <v>0.18999999999999995</v>
      </c>
      <c r="F25" s="25">
        <v>3.37</v>
      </c>
      <c r="G25" s="23">
        <v>3.36</v>
      </c>
      <c r="H25" s="24">
        <v>2.0000000000000018E-2</v>
      </c>
      <c r="I25" s="26">
        <v>3</v>
      </c>
      <c r="J25" s="23">
        <v>3.02</v>
      </c>
      <c r="K25" s="27">
        <v>0</v>
      </c>
      <c r="L25" s="28">
        <v>2.95</v>
      </c>
      <c r="M25" s="23">
        <v>2.97</v>
      </c>
      <c r="N25" s="24">
        <v>0</v>
      </c>
      <c r="O25" s="25">
        <v>2.86</v>
      </c>
      <c r="P25" s="23">
        <v>2.89</v>
      </c>
      <c r="Q25" s="29">
        <v>0</v>
      </c>
      <c r="R25" s="25">
        <v>2.39</v>
      </c>
      <c r="S25" s="23">
        <v>2.44</v>
      </c>
      <c r="T25" s="24">
        <v>0</v>
      </c>
      <c r="U25" s="25">
        <v>1.38</v>
      </c>
      <c r="V25" s="23">
        <v>1.39</v>
      </c>
      <c r="W25" s="24">
        <v>0.40000000000000013</v>
      </c>
      <c r="X25" s="25">
        <v>1.08</v>
      </c>
      <c r="Y25" s="23">
        <v>1.08</v>
      </c>
      <c r="Z25" s="24">
        <v>0.29999999999999982</v>
      </c>
      <c r="AA25" s="25">
        <v>0.11</v>
      </c>
      <c r="AB25" s="30">
        <v>0.11</v>
      </c>
      <c r="AC25" s="31">
        <v>0.29000000000000004</v>
      </c>
      <c r="AD25" s="28">
        <v>5.19</v>
      </c>
      <c r="AE25" s="23">
        <v>5.19</v>
      </c>
      <c r="AF25" s="31">
        <v>0</v>
      </c>
    </row>
    <row r="26" spans="1:32" x14ac:dyDescent="0.2">
      <c r="A26" s="8">
        <v>40380</v>
      </c>
      <c r="B26" s="9">
        <v>40386</v>
      </c>
      <c r="C26" s="22">
        <v>3.69</v>
      </c>
      <c r="D26" s="23">
        <v>3.71</v>
      </c>
      <c r="E26" s="24">
        <v>0.18999999999999995</v>
      </c>
      <c r="F26" s="25">
        <v>3.38</v>
      </c>
      <c r="G26" s="23">
        <v>3.36</v>
      </c>
      <c r="H26" s="24">
        <v>2.0000000000000018E-2</v>
      </c>
      <c r="I26" s="26">
        <v>3.01</v>
      </c>
      <c r="J26" s="23">
        <v>3.02</v>
      </c>
      <c r="K26" s="27">
        <v>0</v>
      </c>
      <c r="L26" s="28">
        <v>2.95</v>
      </c>
      <c r="M26" s="23">
        <v>2.97</v>
      </c>
      <c r="N26" s="24">
        <v>0</v>
      </c>
      <c r="O26" s="25">
        <v>2.85</v>
      </c>
      <c r="P26" s="23">
        <v>2.89</v>
      </c>
      <c r="Q26" s="29">
        <v>0</v>
      </c>
      <c r="R26" s="25">
        <v>2.38</v>
      </c>
      <c r="S26" s="23">
        <v>2.44</v>
      </c>
      <c r="T26" s="24">
        <v>0</v>
      </c>
      <c r="U26" s="25">
        <v>1.38</v>
      </c>
      <c r="V26" s="23">
        <v>1.39</v>
      </c>
      <c r="W26" s="24">
        <v>0.40000000000000013</v>
      </c>
      <c r="X26" s="25">
        <v>1.0900000000000001</v>
      </c>
      <c r="Y26" s="23">
        <v>1.08</v>
      </c>
      <c r="Z26" s="24">
        <v>0.29999999999999982</v>
      </c>
      <c r="AA26" s="25">
        <v>0.11</v>
      </c>
      <c r="AB26" s="30">
        <v>0.11</v>
      </c>
      <c r="AC26" s="31">
        <v>0.29000000000000004</v>
      </c>
      <c r="AD26" s="28">
        <v>5.19</v>
      </c>
      <c r="AE26" s="23">
        <v>5.19</v>
      </c>
      <c r="AF26" s="31">
        <v>0</v>
      </c>
    </row>
    <row r="27" spans="1:32" x14ac:dyDescent="0.2">
      <c r="A27" s="8">
        <v>40373</v>
      </c>
      <c r="B27" s="9">
        <v>40379</v>
      </c>
      <c r="C27" s="22">
        <v>3.67</v>
      </c>
      <c r="D27" s="23">
        <v>3.76</v>
      </c>
      <c r="E27" s="24">
        <v>0.20999999999999996</v>
      </c>
      <c r="F27" s="25">
        <v>3.37</v>
      </c>
      <c r="G27" s="23">
        <v>3.4</v>
      </c>
      <c r="H27" s="24">
        <v>9.9999999999997868E-3</v>
      </c>
      <c r="I27" s="26">
        <v>3</v>
      </c>
      <c r="J27" s="23">
        <v>3.03</v>
      </c>
      <c r="K27" s="27">
        <v>0</v>
      </c>
      <c r="L27" s="28">
        <v>2.93</v>
      </c>
      <c r="M27" s="23">
        <v>2.98</v>
      </c>
      <c r="N27" s="24">
        <v>0</v>
      </c>
      <c r="O27" s="25">
        <v>2.82</v>
      </c>
      <c r="P27" s="23">
        <v>2.92</v>
      </c>
      <c r="Q27" s="29">
        <v>0</v>
      </c>
      <c r="R27" s="25">
        <v>2.35</v>
      </c>
      <c r="S27" s="23">
        <v>2.42</v>
      </c>
      <c r="T27" s="24">
        <v>0</v>
      </c>
      <c r="U27" s="25">
        <v>1.38</v>
      </c>
      <c r="V27" s="23">
        <v>1.39</v>
      </c>
      <c r="W27" s="24">
        <v>0.40000000000000013</v>
      </c>
      <c r="X27" s="25">
        <v>1.0900000000000001</v>
      </c>
      <c r="Y27" s="23">
        <v>1.0900000000000001</v>
      </c>
      <c r="Z27" s="24">
        <v>0.28999999999999981</v>
      </c>
      <c r="AA27" s="25">
        <v>0.11</v>
      </c>
      <c r="AB27" s="30">
        <v>0.11</v>
      </c>
      <c r="AC27" s="31">
        <v>0.29000000000000004</v>
      </c>
      <c r="AD27" s="28">
        <v>5.2</v>
      </c>
      <c r="AE27" s="23">
        <v>5.19</v>
      </c>
      <c r="AF27" s="31">
        <v>0</v>
      </c>
    </row>
    <row r="28" spans="1:32" x14ac:dyDescent="0.2">
      <c r="A28" s="8">
        <v>40366</v>
      </c>
      <c r="B28" s="9">
        <v>40372</v>
      </c>
      <c r="C28" s="22">
        <v>3.69</v>
      </c>
      <c r="D28" s="23">
        <v>3.58</v>
      </c>
      <c r="E28" s="24">
        <v>0.29999999999999982</v>
      </c>
      <c r="F28" s="25">
        <v>3.38</v>
      </c>
      <c r="G28" s="23">
        <v>3.28</v>
      </c>
      <c r="H28" s="24">
        <v>0.10000000000000009</v>
      </c>
      <c r="I28" s="26">
        <v>3</v>
      </c>
      <c r="J28" s="23">
        <v>2.92</v>
      </c>
      <c r="K28" s="27">
        <v>2.0000000000000018E-2</v>
      </c>
      <c r="L28" s="28">
        <v>2.92</v>
      </c>
      <c r="M28" s="23">
        <v>2.88</v>
      </c>
      <c r="N28" s="24">
        <v>0</v>
      </c>
      <c r="O28" s="25">
        <v>2.81</v>
      </c>
      <c r="P28" s="23">
        <v>2.78</v>
      </c>
      <c r="Q28" s="29">
        <v>0</v>
      </c>
      <c r="R28" s="25">
        <v>2.34</v>
      </c>
      <c r="S28" s="23">
        <v>2.33</v>
      </c>
      <c r="T28" s="24">
        <v>0</v>
      </c>
      <c r="U28" s="25">
        <v>1.37</v>
      </c>
      <c r="V28" s="23">
        <v>1.36</v>
      </c>
      <c r="W28" s="24">
        <v>0.41999999999999993</v>
      </c>
      <c r="X28" s="25">
        <v>1.0900000000000001</v>
      </c>
      <c r="Y28" s="23">
        <v>1.05</v>
      </c>
      <c r="Z28" s="24">
        <v>0.32999999999999985</v>
      </c>
      <c r="AA28" s="25">
        <v>0.11</v>
      </c>
      <c r="AB28" s="30">
        <v>0.11</v>
      </c>
      <c r="AC28" s="31">
        <v>0.29000000000000004</v>
      </c>
      <c r="AD28" s="28">
        <v>5.21</v>
      </c>
      <c r="AE28" s="23">
        <v>5.19</v>
      </c>
      <c r="AF28" s="31">
        <v>0</v>
      </c>
    </row>
    <row r="29" spans="1:32" x14ac:dyDescent="0.2">
      <c r="A29" s="8">
        <v>40359</v>
      </c>
      <c r="B29" s="9">
        <v>40365</v>
      </c>
      <c r="C29" s="22">
        <v>3.66</v>
      </c>
      <c r="D29" s="23">
        <v>3.7</v>
      </c>
      <c r="E29" s="24">
        <v>0.21999999999999975</v>
      </c>
      <c r="F29" s="25">
        <v>3.34</v>
      </c>
      <c r="G29" s="23">
        <v>3.4</v>
      </c>
      <c r="H29" s="24">
        <v>4.0000000000000036E-2</v>
      </c>
      <c r="I29" s="26">
        <v>2.96</v>
      </c>
      <c r="J29" s="23">
        <v>3.02</v>
      </c>
      <c r="K29" s="27">
        <v>0</v>
      </c>
      <c r="L29" s="28">
        <v>2.88</v>
      </c>
      <c r="M29" s="23">
        <v>2.96</v>
      </c>
      <c r="N29" s="24">
        <v>0</v>
      </c>
      <c r="O29" s="25">
        <v>2.77</v>
      </c>
      <c r="P29" s="23">
        <v>2.87</v>
      </c>
      <c r="Q29" s="29">
        <v>0</v>
      </c>
      <c r="R29" s="25">
        <v>2.31</v>
      </c>
      <c r="S29" s="23">
        <v>2.39</v>
      </c>
      <c r="T29" s="24">
        <v>2.0000000000000018E-2</v>
      </c>
      <c r="U29" s="25">
        <v>1.35</v>
      </c>
      <c r="V29" s="23">
        <v>1.39</v>
      </c>
      <c r="W29" s="24">
        <v>0.42999999999999994</v>
      </c>
      <c r="X29" s="25">
        <v>1.08</v>
      </c>
      <c r="Y29" s="23">
        <v>1.08</v>
      </c>
      <c r="Z29" s="24">
        <v>0.29999999999999982</v>
      </c>
      <c r="AA29" s="25">
        <v>0.11</v>
      </c>
      <c r="AB29" s="30">
        <v>0.11</v>
      </c>
      <c r="AC29" s="31">
        <v>0.29000000000000004</v>
      </c>
      <c r="AD29" s="28">
        <v>5.23</v>
      </c>
      <c r="AE29" s="23">
        <v>5.19</v>
      </c>
      <c r="AF29" s="31">
        <v>0</v>
      </c>
    </row>
    <row r="30" spans="1:32" x14ac:dyDescent="0.2">
      <c r="A30" s="8">
        <v>40352</v>
      </c>
      <c r="B30" s="9">
        <v>40358</v>
      </c>
      <c r="C30" s="22">
        <v>3.63</v>
      </c>
      <c r="D30" s="23">
        <v>3.73</v>
      </c>
      <c r="E30" s="24">
        <v>0.25</v>
      </c>
      <c r="F30" s="25">
        <v>3.3</v>
      </c>
      <c r="G30" s="23">
        <v>3.44</v>
      </c>
      <c r="H30" s="24">
        <v>8.0000000000000071E-2</v>
      </c>
      <c r="I30" s="26">
        <v>2.91</v>
      </c>
      <c r="J30" s="23">
        <v>3.08</v>
      </c>
      <c r="K30" s="27">
        <v>2.9999999999999805E-2</v>
      </c>
      <c r="L30" s="28">
        <v>2.84</v>
      </c>
      <c r="M30" s="23">
        <v>2.99</v>
      </c>
      <c r="N30" s="24">
        <v>0</v>
      </c>
      <c r="O30" s="25">
        <v>2.75</v>
      </c>
      <c r="P30" s="23">
        <v>2.86</v>
      </c>
      <c r="Q30" s="29">
        <v>0</v>
      </c>
      <c r="R30" s="25">
        <v>2.29</v>
      </c>
      <c r="S30" s="23">
        <v>2.39</v>
      </c>
      <c r="T30" s="24">
        <v>4.0000000000000036E-2</v>
      </c>
      <c r="U30" s="25">
        <v>1.33</v>
      </c>
      <c r="V30" s="23">
        <v>1.4</v>
      </c>
      <c r="W30" s="24">
        <v>0.44999999999999996</v>
      </c>
      <c r="X30" s="25">
        <v>1.05</v>
      </c>
      <c r="Y30" s="23">
        <v>1.1200000000000001</v>
      </c>
      <c r="Z30" s="24">
        <v>0.32999999999999985</v>
      </c>
      <c r="AA30" s="25">
        <v>0.11</v>
      </c>
      <c r="AB30" s="30">
        <v>0.11</v>
      </c>
      <c r="AC30" s="31">
        <v>0.29000000000000004</v>
      </c>
      <c r="AD30" s="28">
        <v>5.23</v>
      </c>
      <c r="AE30" s="23">
        <v>5.19</v>
      </c>
      <c r="AF30" s="31">
        <v>0</v>
      </c>
    </row>
    <row r="31" spans="1:32" x14ac:dyDescent="0.2">
      <c r="A31" s="8">
        <v>40345</v>
      </c>
      <c r="B31" s="9">
        <v>40351</v>
      </c>
      <c r="C31" s="22">
        <v>3.67</v>
      </c>
      <c r="D31" s="23">
        <v>3.66</v>
      </c>
      <c r="E31" s="24">
        <v>0.21999999999999975</v>
      </c>
      <c r="F31" s="25">
        <v>3.32</v>
      </c>
      <c r="G31" s="23">
        <v>3.36</v>
      </c>
      <c r="H31" s="24">
        <v>6.0000000000000053E-2</v>
      </c>
      <c r="I31" s="26">
        <v>2.93</v>
      </c>
      <c r="J31" s="23">
        <v>3.01</v>
      </c>
      <c r="K31" s="27">
        <v>9.9999999999997868E-3</v>
      </c>
      <c r="L31" s="28">
        <v>2.86</v>
      </c>
      <c r="M31" s="23">
        <v>2.9</v>
      </c>
      <c r="N31" s="24">
        <v>0</v>
      </c>
      <c r="O31" s="25">
        <v>2.78</v>
      </c>
      <c r="P31" s="23">
        <v>2.78</v>
      </c>
      <c r="Q31" s="29">
        <v>0</v>
      </c>
      <c r="R31" s="25">
        <v>2.33</v>
      </c>
      <c r="S31" s="23">
        <v>2.2999999999999998</v>
      </c>
      <c r="T31" s="24">
        <v>3.0000000000000249E-2</v>
      </c>
      <c r="U31" s="25">
        <v>1.33</v>
      </c>
      <c r="V31" s="23">
        <v>1.37</v>
      </c>
      <c r="W31" s="24">
        <v>0.44999999999999996</v>
      </c>
      <c r="X31" s="25">
        <v>1.05</v>
      </c>
      <c r="Y31" s="23">
        <v>1.1000000000000001</v>
      </c>
      <c r="Z31" s="24">
        <v>0.32999999999999985</v>
      </c>
      <c r="AA31" s="25">
        <v>0.11</v>
      </c>
      <c r="AB31" s="30">
        <v>0.11</v>
      </c>
      <c r="AC31" s="31">
        <v>0.29000000000000004</v>
      </c>
      <c r="AD31" s="28">
        <v>5.19</v>
      </c>
      <c r="AE31" s="23">
        <v>5.19</v>
      </c>
      <c r="AF31" s="31">
        <v>0</v>
      </c>
    </row>
    <row r="32" spans="1:32" x14ac:dyDescent="0.2">
      <c r="A32" s="8">
        <v>40338</v>
      </c>
      <c r="B32" s="9">
        <v>40344</v>
      </c>
      <c r="C32" s="22">
        <v>3.71</v>
      </c>
      <c r="D32" s="23">
        <v>3.68</v>
      </c>
      <c r="E32" s="24">
        <v>0.19999999999999973</v>
      </c>
      <c r="F32" s="25">
        <v>3.37</v>
      </c>
      <c r="G32" s="23">
        <v>3.34</v>
      </c>
      <c r="H32" s="24">
        <v>4.0000000000000036E-2</v>
      </c>
      <c r="I32" s="26">
        <v>2.97</v>
      </c>
      <c r="J32" s="23">
        <v>2.93</v>
      </c>
      <c r="K32" s="27">
        <v>9.9999999999997868E-3</v>
      </c>
      <c r="L32" s="28">
        <v>2.9</v>
      </c>
      <c r="M32" s="23">
        <v>2.86</v>
      </c>
      <c r="N32" s="24">
        <v>0</v>
      </c>
      <c r="O32" s="25">
        <v>2.83</v>
      </c>
      <c r="P32" s="23">
        <v>2.75</v>
      </c>
      <c r="Q32" s="29">
        <v>0</v>
      </c>
      <c r="R32" s="25">
        <v>2.38</v>
      </c>
      <c r="S32" s="23">
        <v>2.29</v>
      </c>
      <c r="T32" s="24">
        <v>4.0000000000000036E-2</v>
      </c>
      <c r="U32" s="25">
        <v>1.33</v>
      </c>
      <c r="V32" s="23">
        <v>1.34</v>
      </c>
      <c r="W32" s="24">
        <v>0.44999999999999996</v>
      </c>
      <c r="X32" s="25">
        <v>1.05</v>
      </c>
      <c r="Y32" s="23">
        <v>1.08</v>
      </c>
      <c r="Z32" s="24">
        <v>0.32999999999999985</v>
      </c>
      <c r="AA32" s="25">
        <v>0.11</v>
      </c>
      <c r="AB32" s="30">
        <v>0.11</v>
      </c>
      <c r="AC32" s="31">
        <v>0.29000000000000004</v>
      </c>
      <c r="AD32" s="28">
        <v>5.13</v>
      </c>
      <c r="AE32" s="23">
        <v>5.27</v>
      </c>
      <c r="AF32" s="31">
        <v>0</v>
      </c>
    </row>
    <row r="33" spans="1:32" x14ac:dyDescent="0.2">
      <c r="A33" s="8">
        <v>40331</v>
      </c>
      <c r="B33" s="9">
        <v>40337</v>
      </c>
      <c r="C33" s="22">
        <v>3.77</v>
      </c>
      <c r="D33" s="23">
        <v>3.61</v>
      </c>
      <c r="E33" s="24">
        <v>0.27</v>
      </c>
      <c r="F33" s="25">
        <v>3.44</v>
      </c>
      <c r="G33" s="23">
        <v>3.28</v>
      </c>
      <c r="H33" s="24">
        <v>0.10000000000000009</v>
      </c>
      <c r="I33" s="26">
        <v>3.04</v>
      </c>
      <c r="J33" s="23">
        <v>2.88</v>
      </c>
      <c r="K33" s="27">
        <v>6.0000000000000053E-2</v>
      </c>
      <c r="L33" s="28">
        <v>2.97</v>
      </c>
      <c r="M33" s="23">
        <v>2.82</v>
      </c>
      <c r="N33" s="24">
        <v>0</v>
      </c>
      <c r="O33" s="25">
        <v>2.89</v>
      </c>
      <c r="P33" s="23">
        <v>2.73</v>
      </c>
      <c r="Q33" s="29">
        <v>0</v>
      </c>
      <c r="R33" s="25">
        <v>2.44</v>
      </c>
      <c r="S33" s="23">
        <v>2.2799999999999998</v>
      </c>
      <c r="T33" s="24">
        <v>5.0000000000000266E-2</v>
      </c>
      <c r="U33" s="25">
        <v>1.35</v>
      </c>
      <c r="V33" s="23">
        <v>1.31</v>
      </c>
      <c r="W33" s="24">
        <v>0.47</v>
      </c>
      <c r="X33" s="25">
        <v>1.06</v>
      </c>
      <c r="Y33" s="23">
        <v>1.03</v>
      </c>
      <c r="Z33" s="24">
        <v>0.34999999999999987</v>
      </c>
      <c r="AA33" s="25">
        <v>0.11</v>
      </c>
      <c r="AB33" s="30">
        <v>0.11</v>
      </c>
      <c r="AC33" s="31">
        <v>0.29000000000000004</v>
      </c>
      <c r="AD33" s="28">
        <v>5.0999999999999996</v>
      </c>
      <c r="AE33" s="23">
        <v>5.27</v>
      </c>
      <c r="AF33" s="31">
        <v>0</v>
      </c>
    </row>
    <row r="34" spans="1:32" x14ac:dyDescent="0.2">
      <c r="A34" s="8">
        <v>40324</v>
      </c>
      <c r="B34" s="9">
        <v>40330</v>
      </c>
      <c r="C34" s="22">
        <v>3.86</v>
      </c>
      <c r="D34" s="23">
        <v>3.52</v>
      </c>
      <c r="E34" s="24">
        <v>0.35999999999999988</v>
      </c>
      <c r="F34" s="25">
        <v>3.55</v>
      </c>
      <c r="G34" s="23">
        <v>3.16</v>
      </c>
      <c r="H34" s="24">
        <v>0.21999999999999975</v>
      </c>
      <c r="I34" s="26">
        <v>3.14</v>
      </c>
      <c r="J34" s="23">
        <v>2.8</v>
      </c>
      <c r="K34" s="27">
        <v>0.14000000000000012</v>
      </c>
      <c r="L34" s="28">
        <v>3.06</v>
      </c>
      <c r="M34" s="23">
        <v>2.74</v>
      </c>
      <c r="N34" s="24">
        <v>0</v>
      </c>
      <c r="O34" s="25">
        <v>2.96</v>
      </c>
      <c r="P34" s="23">
        <v>2.68</v>
      </c>
      <c r="Q34" s="29">
        <v>0</v>
      </c>
      <c r="R34" s="25">
        <v>2.5</v>
      </c>
      <c r="S34" s="23">
        <v>2.25</v>
      </c>
      <c r="T34" s="24">
        <v>8.0000000000000071E-2</v>
      </c>
      <c r="U34" s="25">
        <v>1.38</v>
      </c>
      <c r="V34" s="23">
        <v>1.27</v>
      </c>
      <c r="W34" s="24">
        <v>0.51</v>
      </c>
      <c r="X34" s="25">
        <v>1.07</v>
      </c>
      <c r="Y34" s="23">
        <v>1</v>
      </c>
      <c r="Z34" s="24">
        <v>0.37999999999999989</v>
      </c>
      <c r="AA34" s="25">
        <v>0.11</v>
      </c>
      <c r="AB34" s="30">
        <v>0.11</v>
      </c>
      <c r="AC34" s="31">
        <v>0.29000000000000004</v>
      </c>
      <c r="AD34" s="28">
        <v>5.0599999999999996</v>
      </c>
      <c r="AE34" s="23">
        <v>5.27</v>
      </c>
      <c r="AF34" s="31">
        <v>0</v>
      </c>
    </row>
    <row r="35" spans="1:32" x14ac:dyDescent="0.2">
      <c r="A35" s="8">
        <v>40317</v>
      </c>
      <c r="B35" s="9">
        <v>40323</v>
      </c>
      <c r="C35" s="22">
        <v>3.87</v>
      </c>
      <c r="D35" s="23">
        <v>3.8</v>
      </c>
      <c r="E35" s="24">
        <v>8.0000000000000071E-2</v>
      </c>
      <c r="F35" s="25">
        <v>3.59</v>
      </c>
      <c r="G35" s="23">
        <v>3.47</v>
      </c>
      <c r="H35" s="24">
        <v>0</v>
      </c>
      <c r="I35" s="26">
        <v>3.17</v>
      </c>
      <c r="J35" s="23">
        <v>3.05</v>
      </c>
      <c r="K35" s="27">
        <v>0</v>
      </c>
      <c r="L35" s="28">
        <v>3.09</v>
      </c>
      <c r="M35" s="23">
        <v>2.99</v>
      </c>
      <c r="N35" s="24">
        <v>0</v>
      </c>
      <c r="O35" s="25">
        <v>2.99</v>
      </c>
      <c r="P35" s="23">
        <v>2.92</v>
      </c>
      <c r="Q35" s="29">
        <v>0</v>
      </c>
      <c r="R35" s="25">
        <v>2.52</v>
      </c>
      <c r="S35" s="23">
        <v>2.4700000000000002</v>
      </c>
      <c r="T35" s="24">
        <v>0</v>
      </c>
      <c r="U35" s="25">
        <v>1.38</v>
      </c>
      <c r="V35" s="23">
        <v>1.37</v>
      </c>
      <c r="W35" s="24">
        <v>0.40999999999999992</v>
      </c>
      <c r="X35" s="25">
        <v>1.07</v>
      </c>
      <c r="Y35" s="23">
        <v>1.08</v>
      </c>
      <c r="Z35" s="24">
        <v>0.30999999999999983</v>
      </c>
      <c r="AA35" s="25">
        <v>0.11</v>
      </c>
      <c r="AB35" s="30">
        <v>0.11</v>
      </c>
      <c r="AC35" s="31">
        <v>0.29000000000000004</v>
      </c>
      <c r="AD35" s="28">
        <v>5.08</v>
      </c>
      <c r="AE35" s="23">
        <v>4.99</v>
      </c>
      <c r="AF35" s="31">
        <v>0</v>
      </c>
    </row>
    <row r="36" spans="1:32" x14ac:dyDescent="0.2">
      <c r="A36" s="8">
        <v>40310</v>
      </c>
      <c r="B36" s="9">
        <v>40316</v>
      </c>
      <c r="C36" s="22">
        <v>3.88</v>
      </c>
      <c r="D36" s="23">
        <v>3.84</v>
      </c>
      <c r="E36" s="24">
        <v>4.0000000000000036E-2</v>
      </c>
      <c r="F36" s="25">
        <v>3.62</v>
      </c>
      <c r="G36" s="23">
        <v>3.49</v>
      </c>
      <c r="H36" s="24">
        <v>0</v>
      </c>
      <c r="I36" s="26">
        <v>3.2</v>
      </c>
      <c r="J36" s="23">
        <v>3.09</v>
      </c>
      <c r="K36" s="27">
        <v>0</v>
      </c>
      <c r="L36" s="28">
        <v>3.12</v>
      </c>
      <c r="M36" s="23">
        <v>3.01</v>
      </c>
      <c r="N36" s="24">
        <v>0</v>
      </c>
      <c r="O36" s="25">
        <v>3.03</v>
      </c>
      <c r="P36" s="23">
        <v>2.92</v>
      </c>
      <c r="Q36" s="29">
        <v>0</v>
      </c>
      <c r="R36" s="25">
        <v>2.54</v>
      </c>
      <c r="S36" s="23">
        <v>2.4700000000000002</v>
      </c>
      <c r="T36" s="24">
        <v>0</v>
      </c>
      <c r="U36" s="25">
        <v>1.38</v>
      </c>
      <c r="V36" s="23">
        <v>1.37</v>
      </c>
      <c r="W36" s="24">
        <v>0.40999999999999992</v>
      </c>
      <c r="X36" s="25">
        <v>1.08</v>
      </c>
      <c r="Y36" s="23">
        <v>1.06</v>
      </c>
      <c r="Z36" s="24">
        <v>0.31999999999999984</v>
      </c>
      <c r="AA36" s="25">
        <v>0.11</v>
      </c>
      <c r="AB36" s="30">
        <v>0.11</v>
      </c>
      <c r="AC36" s="31">
        <v>0.29000000000000004</v>
      </c>
      <c r="AD36" s="28">
        <v>5.0599999999999996</v>
      </c>
      <c r="AE36" s="23">
        <v>4.99</v>
      </c>
      <c r="AF36" s="31">
        <v>0</v>
      </c>
    </row>
    <row r="37" spans="1:32" x14ac:dyDescent="0.2">
      <c r="A37" s="8">
        <v>40303</v>
      </c>
      <c r="B37" s="9">
        <v>40309</v>
      </c>
      <c r="C37" s="22">
        <v>3.88</v>
      </c>
      <c r="D37" s="23">
        <v>3.91</v>
      </c>
      <c r="E37" s="24">
        <v>0</v>
      </c>
      <c r="F37" s="25">
        <v>3.62</v>
      </c>
      <c r="G37" s="23">
        <v>3.61</v>
      </c>
      <c r="H37" s="24">
        <v>0</v>
      </c>
      <c r="I37" s="26">
        <v>3.21</v>
      </c>
      <c r="J37" s="23">
        <v>3.19</v>
      </c>
      <c r="K37" s="27">
        <v>0</v>
      </c>
      <c r="L37" s="28">
        <v>3.12</v>
      </c>
      <c r="M37" s="23">
        <v>3.11</v>
      </c>
      <c r="N37" s="24">
        <v>0</v>
      </c>
      <c r="O37" s="25">
        <v>3.05</v>
      </c>
      <c r="P37" s="23">
        <v>3</v>
      </c>
      <c r="Q37" s="29">
        <v>0</v>
      </c>
      <c r="R37" s="25">
        <v>2.54</v>
      </c>
      <c r="S37" s="23">
        <v>2.54</v>
      </c>
      <c r="T37" s="24">
        <v>0</v>
      </c>
      <c r="U37" s="25">
        <v>1.37</v>
      </c>
      <c r="V37" s="23">
        <v>1.4</v>
      </c>
      <c r="W37" s="24">
        <v>0.40999999999999992</v>
      </c>
      <c r="X37" s="25">
        <v>1.08</v>
      </c>
      <c r="Y37" s="23">
        <v>1.08</v>
      </c>
      <c r="Z37" s="24">
        <v>0.29999999999999982</v>
      </c>
      <c r="AA37" s="25">
        <v>0.11</v>
      </c>
      <c r="AB37" s="30">
        <v>0.11</v>
      </c>
      <c r="AC37" s="31">
        <v>0.29000000000000004</v>
      </c>
      <c r="AD37" s="28">
        <v>5.01</v>
      </c>
      <c r="AE37" s="23">
        <v>5.13</v>
      </c>
      <c r="AF37" s="31">
        <v>0</v>
      </c>
    </row>
    <row r="38" spans="1:32" x14ac:dyDescent="0.2">
      <c r="A38" s="8">
        <v>40296</v>
      </c>
      <c r="B38" s="9">
        <v>40302</v>
      </c>
      <c r="C38" s="22">
        <v>3.89</v>
      </c>
      <c r="D38" s="23">
        <v>3.87</v>
      </c>
      <c r="E38" s="24">
        <v>9.9999999999997868E-3</v>
      </c>
      <c r="F38" s="25">
        <v>3.64</v>
      </c>
      <c r="G38" s="23">
        <v>3.6</v>
      </c>
      <c r="H38" s="24">
        <v>0</v>
      </c>
      <c r="I38" s="26">
        <v>3.22</v>
      </c>
      <c r="J38" s="23">
        <v>3.19</v>
      </c>
      <c r="K38" s="27">
        <v>0</v>
      </c>
      <c r="L38" s="28">
        <v>3.15</v>
      </c>
      <c r="M38" s="23">
        <v>3.09</v>
      </c>
      <c r="N38" s="24">
        <v>0</v>
      </c>
      <c r="O38" s="25">
        <v>3.08</v>
      </c>
      <c r="P38" s="23">
        <v>2.99</v>
      </c>
      <c r="Q38" s="29">
        <v>0</v>
      </c>
      <c r="R38" s="25">
        <v>2.54</v>
      </c>
      <c r="S38" s="23">
        <v>2.52</v>
      </c>
      <c r="T38" s="24">
        <v>0</v>
      </c>
      <c r="U38" s="25">
        <v>1.37</v>
      </c>
      <c r="V38" s="23">
        <v>1.37</v>
      </c>
      <c r="W38" s="24">
        <v>0.40999999999999992</v>
      </c>
      <c r="X38" s="25">
        <v>1.0900000000000001</v>
      </c>
      <c r="Y38" s="23">
        <v>1.06</v>
      </c>
      <c r="Z38" s="24">
        <v>0.31999999999999984</v>
      </c>
      <c r="AA38" s="25">
        <v>0.11</v>
      </c>
      <c r="AB38" s="30">
        <v>0.11</v>
      </c>
      <c r="AC38" s="31">
        <v>0.29000000000000004</v>
      </c>
      <c r="AD38" s="28">
        <v>4.95</v>
      </c>
      <c r="AE38" s="23">
        <v>5.13</v>
      </c>
      <c r="AF38" s="31">
        <v>0</v>
      </c>
    </row>
    <row r="39" spans="1:32" x14ac:dyDescent="0.2">
      <c r="A39" s="8">
        <v>40289</v>
      </c>
      <c r="B39" s="9">
        <v>40295</v>
      </c>
      <c r="C39" s="22">
        <v>3.92</v>
      </c>
      <c r="D39" s="23">
        <v>3.88</v>
      </c>
      <c r="E39" s="24">
        <v>0</v>
      </c>
      <c r="F39" s="25">
        <v>3.65</v>
      </c>
      <c r="G39" s="23">
        <v>3.64</v>
      </c>
      <c r="H39" s="24">
        <v>0</v>
      </c>
      <c r="I39" s="26">
        <v>3.24</v>
      </c>
      <c r="J39" s="23">
        <v>3.22</v>
      </c>
      <c r="K39" s="27">
        <v>0</v>
      </c>
      <c r="L39" s="28">
        <v>3.17</v>
      </c>
      <c r="M39" s="23">
        <v>3.13</v>
      </c>
      <c r="N39" s="24">
        <v>0</v>
      </c>
      <c r="O39" s="25">
        <v>3.11</v>
      </c>
      <c r="P39" s="23">
        <v>3.03</v>
      </c>
      <c r="Q39" s="29">
        <v>0</v>
      </c>
      <c r="R39" s="25">
        <v>2.54</v>
      </c>
      <c r="S39" s="23">
        <v>2.5499999999999998</v>
      </c>
      <c r="T39" s="24">
        <v>0</v>
      </c>
      <c r="U39" s="25">
        <v>1.38</v>
      </c>
      <c r="V39" s="23">
        <v>1.38</v>
      </c>
      <c r="W39" s="24">
        <v>0.40000000000000013</v>
      </c>
      <c r="X39" s="25">
        <v>1.0900000000000001</v>
      </c>
      <c r="Y39" s="23">
        <v>1.08</v>
      </c>
      <c r="Z39" s="24">
        <v>0.29999999999999982</v>
      </c>
      <c r="AA39" s="25">
        <v>0.11</v>
      </c>
      <c r="AB39" s="30">
        <v>0.11</v>
      </c>
      <c r="AC39" s="31">
        <v>0.29000000000000004</v>
      </c>
      <c r="AD39" s="28">
        <v>4.92</v>
      </c>
      <c r="AE39" s="23">
        <v>5.13</v>
      </c>
      <c r="AF39" s="31">
        <v>0</v>
      </c>
    </row>
    <row r="40" spans="1:32" x14ac:dyDescent="0.2">
      <c r="A40" s="8">
        <v>40282</v>
      </c>
      <c r="B40" s="9">
        <v>40288</v>
      </c>
      <c r="C40" s="22">
        <v>3.93</v>
      </c>
      <c r="D40" s="23">
        <v>3.87</v>
      </c>
      <c r="E40" s="24">
        <v>9.9999999999997868E-3</v>
      </c>
      <c r="F40" s="25">
        <v>3.65</v>
      </c>
      <c r="G40" s="23">
        <v>3.62</v>
      </c>
      <c r="H40" s="24">
        <v>0</v>
      </c>
      <c r="I40" s="26">
        <v>3.26</v>
      </c>
      <c r="J40" s="23">
        <v>3.2</v>
      </c>
      <c r="K40" s="27">
        <v>0</v>
      </c>
      <c r="L40" s="28">
        <v>3.18</v>
      </c>
      <c r="M40" s="23">
        <v>3.13</v>
      </c>
      <c r="N40" s="24">
        <v>0</v>
      </c>
      <c r="O40" s="25">
        <v>3.11</v>
      </c>
      <c r="P40" s="23">
        <v>3.08</v>
      </c>
      <c r="Q40" s="29">
        <v>0</v>
      </c>
      <c r="R40" s="25">
        <v>2.52</v>
      </c>
      <c r="S40" s="23">
        <v>2.5499999999999998</v>
      </c>
      <c r="T40" s="24">
        <v>0</v>
      </c>
      <c r="U40" s="25">
        <v>1.38</v>
      </c>
      <c r="V40" s="23">
        <v>1.36</v>
      </c>
      <c r="W40" s="24">
        <v>0.41999999999999993</v>
      </c>
      <c r="X40" s="25">
        <v>1.1000000000000001</v>
      </c>
      <c r="Y40" s="23">
        <v>1.08</v>
      </c>
      <c r="Z40" s="24">
        <v>0.29999999999999982</v>
      </c>
      <c r="AA40" s="25">
        <v>0.11</v>
      </c>
      <c r="AB40" s="30">
        <v>0.11</v>
      </c>
      <c r="AC40" s="31">
        <v>0.29000000000000004</v>
      </c>
      <c r="AD40" s="28">
        <v>4.9800000000000004</v>
      </c>
      <c r="AE40" s="23">
        <v>4.9000000000000004</v>
      </c>
      <c r="AF40" s="31">
        <v>0</v>
      </c>
    </row>
    <row r="41" spans="1:32" x14ac:dyDescent="0.2">
      <c r="A41" s="8">
        <v>40275</v>
      </c>
      <c r="B41" s="9">
        <v>40281</v>
      </c>
      <c r="C41" s="22">
        <v>3.93</v>
      </c>
      <c r="D41" s="23">
        <v>3.87</v>
      </c>
      <c r="E41" s="24">
        <v>9.9999999999997868E-3</v>
      </c>
      <c r="F41" s="25">
        <v>3.65</v>
      </c>
      <c r="G41" s="23">
        <v>3.62</v>
      </c>
      <c r="H41" s="24">
        <v>0</v>
      </c>
      <c r="I41" s="26">
        <v>3.26</v>
      </c>
      <c r="J41" s="23">
        <v>3.2</v>
      </c>
      <c r="K41" s="27">
        <v>0</v>
      </c>
      <c r="L41" s="28">
        <v>3.18</v>
      </c>
      <c r="M41" s="23">
        <v>3.13</v>
      </c>
      <c r="N41" s="24">
        <v>0</v>
      </c>
      <c r="O41" s="25">
        <v>3.1</v>
      </c>
      <c r="P41" s="23">
        <v>3.08</v>
      </c>
      <c r="Q41" s="29">
        <v>0</v>
      </c>
      <c r="R41" s="25">
        <v>2.5</v>
      </c>
      <c r="S41" s="23">
        <v>2.5499999999999998</v>
      </c>
      <c r="T41" s="24">
        <v>0</v>
      </c>
      <c r="U41" s="25">
        <v>1.38</v>
      </c>
      <c r="V41" s="23">
        <v>1.36</v>
      </c>
      <c r="W41" s="24">
        <v>0.41999999999999993</v>
      </c>
      <c r="X41" s="25">
        <v>1.0900000000000001</v>
      </c>
      <c r="Y41" s="23">
        <v>1.08</v>
      </c>
      <c r="Z41" s="24">
        <v>0.29999999999999982</v>
      </c>
      <c r="AA41" s="25">
        <v>0.11</v>
      </c>
      <c r="AB41" s="30">
        <v>0.11</v>
      </c>
      <c r="AC41" s="31">
        <v>0.29000000000000004</v>
      </c>
      <c r="AD41" s="28">
        <v>4.9800000000000004</v>
      </c>
      <c r="AE41" s="23">
        <v>4.9000000000000004</v>
      </c>
      <c r="AF41" s="31">
        <v>0</v>
      </c>
    </row>
    <row r="42" spans="1:32" x14ac:dyDescent="0.2">
      <c r="A42" s="8">
        <v>40268</v>
      </c>
      <c r="B42" s="9">
        <v>40274</v>
      </c>
      <c r="C42" s="22">
        <v>3.91</v>
      </c>
      <c r="D42" s="23">
        <v>3.92</v>
      </c>
      <c r="E42" s="24">
        <v>0</v>
      </c>
      <c r="F42" s="25">
        <v>3.62</v>
      </c>
      <c r="G42" s="23">
        <v>3.66</v>
      </c>
      <c r="H42" s="24">
        <v>0</v>
      </c>
      <c r="I42" s="26">
        <v>3.25</v>
      </c>
      <c r="J42" s="23">
        <v>3.24</v>
      </c>
      <c r="K42" s="27">
        <v>0</v>
      </c>
      <c r="L42" s="28">
        <v>3.16</v>
      </c>
      <c r="M42" s="23">
        <v>3.16</v>
      </c>
      <c r="N42" s="24">
        <v>0</v>
      </c>
      <c r="O42" s="25">
        <v>3.09</v>
      </c>
      <c r="P42" s="23">
        <v>3.1</v>
      </c>
      <c r="Q42" s="29">
        <v>0</v>
      </c>
      <c r="R42" s="25">
        <v>2.48</v>
      </c>
      <c r="S42" s="23">
        <v>2.5</v>
      </c>
      <c r="T42" s="24">
        <v>0</v>
      </c>
      <c r="U42" s="25">
        <v>1.38</v>
      </c>
      <c r="V42" s="23">
        <v>1.38</v>
      </c>
      <c r="W42" s="24">
        <v>0.40000000000000013</v>
      </c>
      <c r="X42" s="25">
        <v>1.08</v>
      </c>
      <c r="Y42" s="23">
        <v>1.1000000000000001</v>
      </c>
      <c r="Z42" s="24">
        <v>0.29999999999999982</v>
      </c>
      <c r="AA42" s="25">
        <v>0.11</v>
      </c>
      <c r="AB42" s="30">
        <v>0.11</v>
      </c>
      <c r="AC42" s="31">
        <v>0.29000000000000004</v>
      </c>
      <c r="AD42" s="28">
        <v>4.8</v>
      </c>
      <c r="AE42" s="23">
        <v>4.9000000000000004</v>
      </c>
      <c r="AF42" s="31">
        <v>0</v>
      </c>
    </row>
    <row r="43" spans="1:32" x14ac:dyDescent="0.2">
      <c r="A43" s="8">
        <v>40261</v>
      </c>
      <c r="B43" s="9">
        <v>40267</v>
      </c>
      <c r="C43" s="22">
        <v>3.87</v>
      </c>
      <c r="D43" s="23">
        <v>4</v>
      </c>
      <c r="E43" s="24">
        <v>9.9999999999997868E-3</v>
      </c>
      <c r="F43" s="25">
        <v>3.59</v>
      </c>
      <c r="G43" s="23">
        <v>3.72</v>
      </c>
      <c r="H43" s="24">
        <v>0</v>
      </c>
      <c r="I43" s="26">
        <v>3.23</v>
      </c>
      <c r="J43" s="23">
        <v>3.33</v>
      </c>
      <c r="K43" s="27">
        <v>0</v>
      </c>
      <c r="L43" s="28">
        <v>3.14</v>
      </c>
      <c r="M43" s="23">
        <v>3.25</v>
      </c>
      <c r="N43" s="24">
        <v>0</v>
      </c>
      <c r="O43" s="25">
        <v>3.06</v>
      </c>
      <c r="P43" s="23">
        <v>3.16</v>
      </c>
      <c r="Q43" s="29">
        <v>0</v>
      </c>
      <c r="R43" s="25">
        <v>2.4500000000000002</v>
      </c>
      <c r="S43" s="23">
        <v>2.56</v>
      </c>
      <c r="T43" s="24">
        <v>0</v>
      </c>
      <c r="U43" s="25">
        <v>1.37</v>
      </c>
      <c r="V43" s="23">
        <v>1.42</v>
      </c>
      <c r="W43" s="24">
        <v>0.40999999999999992</v>
      </c>
      <c r="X43" s="25">
        <v>1.07</v>
      </c>
      <c r="Y43" s="23">
        <v>1.1200000000000001</v>
      </c>
      <c r="Z43" s="24">
        <v>0.30999999999999983</v>
      </c>
      <c r="AA43" s="25">
        <v>0.11</v>
      </c>
      <c r="AB43" s="30">
        <v>0.11</v>
      </c>
      <c r="AC43" s="31">
        <v>0.29000000000000004</v>
      </c>
      <c r="AD43" s="28">
        <v>4.62</v>
      </c>
      <c r="AE43" s="23">
        <v>4.9000000000000004</v>
      </c>
      <c r="AF43" s="31">
        <v>0</v>
      </c>
    </row>
    <row r="44" spans="1:32" x14ac:dyDescent="0.2">
      <c r="A44" s="8">
        <v>40254</v>
      </c>
      <c r="B44" s="9">
        <v>40260</v>
      </c>
      <c r="C44" s="22">
        <v>3.84</v>
      </c>
      <c r="D44" s="23">
        <v>3.92</v>
      </c>
      <c r="E44" s="24">
        <v>4.0000000000000036E-2</v>
      </c>
      <c r="F44" s="25">
        <v>3.57</v>
      </c>
      <c r="G44" s="23">
        <v>3.63</v>
      </c>
      <c r="H44" s="24">
        <v>0</v>
      </c>
      <c r="I44" s="26">
        <v>3.22</v>
      </c>
      <c r="J44" s="23">
        <v>3.26</v>
      </c>
      <c r="K44" s="27">
        <v>0</v>
      </c>
      <c r="L44" s="28">
        <v>3.13</v>
      </c>
      <c r="M44" s="23">
        <v>3.18</v>
      </c>
      <c r="N44" s="24">
        <v>0</v>
      </c>
      <c r="O44" s="25">
        <v>3.03</v>
      </c>
      <c r="P44" s="23">
        <v>3.11</v>
      </c>
      <c r="Q44" s="29">
        <v>0</v>
      </c>
      <c r="R44" s="25">
        <v>2.4300000000000002</v>
      </c>
      <c r="S44" s="23">
        <v>2.5</v>
      </c>
      <c r="T44" s="24">
        <v>0</v>
      </c>
      <c r="U44" s="25">
        <v>1.37</v>
      </c>
      <c r="V44" s="23">
        <v>1.38</v>
      </c>
      <c r="W44" s="24">
        <v>0.40999999999999992</v>
      </c>
      <c r="X44" s="25">
        <v>1.06</v>
      </c>
      <c r="Y44" s="23">
        <v>1.0900000000000001</v>
      </c>
      <c r="Z44" s="24">
        <v>0.31999999999999984</v>
      </c>
      <c r="AA44" s="25">
        <v>0.11</v>
      </c>
      <c r="AB44" s="30">
        <v>0.11</v>
      </c>
      <c r="AC44" s="31">
        <v>0.29000000000000004</v>
      </c>
      <c r="AD44" s="28">
        <v>4.4000000000000004</v>
      </c>
      <c r="AE44" s="23">
        <v>5.18</v>
      </c>
      <c r="AF44" s="31">
        <v>0</v>
      </c>
    </row>
    <row r="45" spans="1:32" x14ac:dyDescent="0.2">
      <c r="A45" s="8">
        <v>40247</v>
      </c>
      <c r="B45" s="9">
        <v>40253</v>
      </c>
      <c r="C45" s="22">
        <v>3.82</v>
      </c>
      <c r="D45" s="23">
        <v>3.89</v>
      </c>
      <c r="E45" s="24">
        <v>6.0000000000000053E-2</v>
      </c>
      <c r="F45" s="25">
        <v>3.55</v>
      </c>
      <c r="G45" s="23">
        <v>3.6</v>
      </c>
      <c r="H45" s="24">
        <v>0</v>
      </c>
      <c r="I45" s="26">
        <v>3.21</v>
      </c>
      <c r="J45" s="23">
        <v>3.22</v>
      </c>
      <c r="K45" s="27">
        <v>0</v>
      </c>
      <c r="L45" s="28">
        <v>3.13</v>
      </c>
      <c r="M45" s="23">
        <v>3.14</v>
      </c>
      <c r="N45" s="24">
        <v>0</v>
      </c>
      <c r="O45" s="25">
        <v>3</v>
      </c>
      <c r="P45" s="23">
        <v>3.07</v>
      </c>
      <c r="Q45" s="29">
        <v>0</v>
      </c>
      <c r="R45" s="25">
        <v>2.4300000000000002</v>
      </c>
      <c r="S45" s="23">
        <v>2.46</v>
      </c>
      <c r="T45" s="24">
        <v>0</v>
      </c>
      <c r="U45" s="25">
        <v>1.38</v>
      </c>
      <c r="V45" s="23">
        <v>1.35</v>
      </c>
      <c r="W45" s="24">
        <v>0.42999999999999994</v>
      </c>
      <c r="X45" s="25">
        <v>1.06</v>
      </c>
      <c r="Y45" s="23">
        <v>1.07</v>
      </c>
      <c r="Z45" s="24">
        <v>0.31999999999999984</v>
      </c>
      <c r="AA45" s="25">
        <v>0.11</v>
      </c>
      <c r="AB45" s="30">
        <v>0.11</v>
      </c>
      <c r="AC45" s="31">
        <v>0.29000000000000004</v>
      </c>
      <c r="AD45" s="28">
        <v>4.2300000000000004</v>
      </c>
      <c r="AE45" s="23">
        <v>5.18</v>
      </c>
      <c r="AF45" s="31">
        <v>0</v>
      </c>
    </row>
    <row r="46" spans="1:32" x14ac:dyDescent="0.2">
      <c r="A46" s="8">
        <v>40240</v>
      </c>
      <c r="B46" s="9">
        <v>40246</v>
      </c>
      <c r="C46" s="22">
        <v>3.84</v>
      </c>
      <c r="D46" s="23">
        <v>3.84</v>
      </c>
      <c r="E46" s="24">
        <v>4.0000000000000036E-2</v>
      </c>
      <c r="F46" s="25">
        <v>3.56</v>
      </c>
      <c r="G46" s="23">
        <v>3.56</v>
      </c>
      <c r="H46" s="24">
        <v>0</v>
      </c>
      <c r="I46" s="26">
        <v>3.24</v>
      </c>
      <c r="J46" s="23">
        <v>3.19</v>
      </c>
      <c r="K46" s="27">
        <v>0</v>
      </c>
      <c r="L46" s="28">
        <v>3.15</v>
      </c>
      <c r="M46" s="23">
        <v>3.09</v>
      </c>
      <c r="N46" s="24">
        <v>0</v>
      </c>
      <c r="O46" s="25">
        <v>3.01</v>
      </c>
      <c r="P46" s="23">
        <v>3.02</v>
      </c>
      <c r="Q46" s="29">
        <v>0</v>
      </c>
      <c r="R46" s="25">
        <v>2.44</v>
      </c>
      <c r="S46" s="23">
        <v>2.42</v>
      </c>
      <c r="T46" s="24">
        <v>0</v>
      </c>
      <c r="U46" s="25">
        <v>1.39</v>
      </c>
      <c r="V46" s="23">
        <v>1.36</v>
      </c>
      <c r="W46" s="24">
        <v>0.41999999999999993</v>
      </c>
      <c r="X46" s="25">
        <v>1.07</v>
      </c>
      <c r="Y46" s="23">
        <v>1.06</v>
      </c>
      <c r="Z46" s="24">
        <v>0.31999999999999984</v>
      </c>
      <c r="AA46" s="25">
        <v>0.11</v>
      </c>
      <c r="AB46" s="30">
        <v>0.11</v>
      </c>
      <c r="AC46" s="31">
        <v>0.29000000000000004</v>
      </c>
      <c r="AD46" s="28">
        <v>4.3</v>
      </c>
      <c r="AE46" s="23">
        <v>4.13</v>
      </c>
      <c r="AF46" s="31">
        <v>7.0000000000000284E-2</v>
      </c>
    </row>
    <row r="47" spans="1:32" x14ac:dyDescent="0.2">
      <c r="A47" s="8">
        <v>40233</v>
      </c>
      <c r="B47" s="9">
        <v>40239</v>
      </c>
      <c r="C47" s="22">
        <v>3.9</v>
      </c>
      <c r="D47" s="23">
        <v>3.84</v>
      </c>
      <c r="E47" s="24">
        <v>4.0000000000000036E-2</v>
      </c>
      <c r="F47" s="25">
        <v>3.59</v>
      </c>
      <c r="G47" s="23">
        <v>3.57</v>
      </c>
      <c r="H47" s="24">
        <v>0</v>
      </c>
      <c r="I47" s="26">
        <v>3.27</v>
      </c>
      <c r="J47" s="23">
        <v>3.24</v>
      </c>
      <c r="K47" s="27">
        <v>0</v>
      </c>
      <c r="L47" s="28">
        <v>3.19</v>
      </c>
      <c r="M47" s="23">
        <v>3.16</v>
      </c>
      <c r="N47" s="24">
        <v>0</v>
      </c>
      <c r="O47" s="25">
        <v>3.04</v>
      </c>
      <c r="P47" s="23">
        <v>3.04</v>
      </c>
      <c r="Q47" s="29">
        <v>0</v>
      </c>
      <c r="R47" s="25">
        <v>2.4700000000000002</v>
      </c>
      <c r="S47" s="23">
        <v>2.44</v>
      </c>
      <c r="T47" s="24">
        <v>0</v>
      </c>
      <c r="U47" s="25">
        <v>1.41</v>
      </c>
      <c r="V47" s="23">
        <v>1.37</v>
      </c>
      <c r="W47" s="24">
        <v>0.40999999999999992</v>
      </c>
      <c r="X47" s="25">
        <v>1.0900000000000001</v>
      </c>
      <c r="Y47" s="23">
        <v>1.06</v>
      </c>
      <c r="Z47" s="24">
        <v>0.31999999999999984</v>
      </c>
      <c r="AA47" s="25">
        <v>0.11</v>
      </c>
      <c r="AB47" s="30">
        <v>0.11</v>
      </c>
      <c r="AC47" s="31">
        <v>0.29000000000000004</v>
      </c>
      <c r="AD47" s="28">
        <v>4.38</v>
      </c>
      <c r="AE47" s="23">
        <v>4.13</v>
      </c>
      <c r="AF47" s="31">
        <v>7.0000000000000284E-2</v>
      </c>
    </row>
    <row r="48" spans="1:32" x14ac:dyDescent="0.2">
      <c r="A48" s="8">
        <v>40226</v>
      </c>
      <c r="B48" s="9">
        <v>40232</v>
      </c>
      <c r="C48" s="22">
        <v>3.94</v>
      </c>
      <c r="D48" s="23">
        <v>3.83</v>
      </c>
      <c r="E48" s="24">
        <v>4.9999999999999822E-2</v>
      </c>
      <c r="F48" s="25">
        <v>3.62</v>
      </c>
      <c r="G48" s="23">
        <v>3.56</v>
      </c>
      <c r="H48" s="24">
        <v>0</v>
      </c>
      <c r="I48" s="26">
        <v>3.29</v>
      </c>
      <c r="J48" s="23">
        <v>3.23</v>
      </c>
      <c r="K48" s="27">
        <v>0</v>
      </c>
      <c r="L48" s="28">
        <v>3.2</v>
      </c>
      <c r="M48" s="23">
        <v>3.16</v>
      </c>
      <c r="N48" s="24">
        <v>0</v>
      </c>
      <c r="O48" s="25">
        <v>3.05</v>
      </c>
      <c r="P48" s="23">
        <v>3</v>
      </c>
      <c r="Q48" s="29">
        <v>0</v>
      </c>
      <c r="R48" s="25">
        <v>2.48</v>
      </c>
      <c r="S48" s="23">
        <v>2.41</v>
      </c>
      <c r="T48" s="24">
        <v>0</v>
      </c>
      <c r="U48" s="25">
        <v>1.41</v>
      </c>
      <c r="V48" s="23">
        <v>1.39</v>
      </c>
      <c r="W48" s="24">
        <v>0.39000000000000012</v>
      </c>
      <c r="X48" s="25">
        <v>1.1000000000000001</v>
      </c>
      <c r="Y48" s="23">
        <v>1.07</v>
      </c>
      <c r="Z48" s="24">
        <v>0.30999999999999983</v>
      </c>
      <c r="AA48" s="25">
        <v>0.11</v>
      </c>
      <c r="AB48" s="30">
        <v>0.11</v>
      </c>
      <c r="AC48" s="31">
        <v>0.29000000000000004</v>
      </c>
      <c r="AD48" s="28">
        <v>4.45</v>
      </c>
      <c r="AE48" s="23">
        <v>4.13</v>
      </c>
      <c r="AF48" s="31">
        <v>7.0000000000000284E-2</v>
      </c>
    </row>
    <row r="49" spans="1:32" x14ac:dyDescent="0.2">
      <c r="A49" s="8">
        <v>40219</v>
      </c>
      <c r="B49" s="9">
        <v>40225</v>
      </c>
      <c r="C49" s="22">
        <v>3.94</v>
      </c>
      <c r="D49" s="23">
        <v>3.76</v>
      </c>
      <c r="E49" s="24">
        <v>0.12000000000000011</v>
      </c>
      <c r="F49" s="25">
        <v>3.62</v>
      </c>
      <c r="G49" s="23">
        <v>3.48</v>
      </c>
      <c r="H49" s="24">
        <v>0</v>
      </c>
      <c r="I49" s="26">
        <v>3.28</v>
      </c>
      <c r="J49" s="23">
        <v>3.17</v>
      </c>
      <c r="K49" s="27">
        <v>0</v>
      </c>
      <c r="L49" s="28">
        <v>3.17</v>
      </c>
      <c r="M49" s="23">
        <v>3.08</v>
      </c>
      <c r="N49" s="24">
        <v>0</v>
      </c>
      <c r="O49" s="25">
        <v>3.02</v>
      </c>
      <c r="P49" s="23">
        <v>2.94</v>
      </c>
      <c r="Q49" s="29">
        <v>0</v>
      </c>
      <c r="R49" s="25">
        <v>2.46</v>
      </c>
      <c r="S49" s="23">
        <v>2.42</v>
      </c>
      <c r="T49" s="24">
        <v>0</v>
      </c>
      <c r="U49" s="25">
        <v>1.4</v>
      </c>
      <c r="V49" s="23">
        <v>1.36</v>
      </c>
      <c r="W49" s="24">
        <v>0.41999999999999993</v>
      </c>
      <c r="X49" s="25">
        <v>1.1000000000000001</v>
      </c>
      <c r="Y49" s="23">
        <v>1.05</v>
      </c>
      <c r="Z49" s="24">
        <v>0.32999999999999985</v>
      </c>
      <c r="AA49" s="25">
        <v>0.11</v>
      </c>
      <c r="AB49" s="30">
        <v>0.11</v>
      </c>
      <c r="AC49" s="31">
        <v>0.29000000000000004</v>
      </c>
      <c r="AD49" s="28">
        <v>4.45</v>
      </c>
      <c r="AE49" s="23">
        <v>4.45</v>
      </c>
      <c r="AF49" s="31">
        <v>0</v>
      </c>
    </row>
    <row r="50" spans="1:32" x14ac:dyDescent="0.2">
      <c r="A50" s="8">
        <v>40212</v>
      </c>
      <c r="B50" s="9">
        <v>40218</v>
      </c>
      <c r="C50" s="22">
        <v>3.92</v>
      </c>
      <c r="D50" s="23">
        <v>3.89</v>
      </c>
      <c r="E50" s="24">
        <v>0</v>
      </c>
      <c r="F50" s="25">
        <v>3.59</v>
      </c>
      <c r="G50" s="23">
        <v>3.58</v>
      </c>
      <c r="H50" s="24">
        <v>0</v>
      </c>
      <c r="I50" s="26">
        <v>3.24</v>
      </c>
      <c r="J50" s="23">
        <v>3.26</v>
      </c>
      <c r="K50" s="27">
        <v>0</v>
      </c>
      <c r="L50" s="28">
        <v>3.13</v>
      </c>
      <c r="M50" s="23">
        <v>3.17</v>
      </c>
      <c r="N50" s="24">
        <v>0</v>
      </c>
      <c r="O50" s="25">
        <v>2.98</v>
      </c>
      <c r="P50" s="23">
        <v>3.03</v>
      </c>
      <c r="Q50" s="29">
        <v>0</v>
      </c>
      <c r="R50" s="25">
        <v>2.4300000000000002</v>
      </c>
      <c r="S50" s="23">
        <v>2.48</v>
      </c>
      <c r="T50" s="24">
        <v>0</v>
      </c>
      <c r="U50" s="25">
        <v>1.38</v>
      </c>
      <c r="V50" s="23">
        <v>1.41</v>
      </c>
      <c r="W50" s="24">
        <v>0.40000000000000013</v>
      </c>
      <c r="X50" s="25">
        <v>1.0900000000000001</v>
      </c>
      <c r="Y50" s="23">
        <v>1.0900000000000001</v>
      </c>
      <c r="Z50" s="24">
        <v>0.28999999999999981</v>
      </c>
      <c r="AA50" s="25">
        <v>0.11</v>
      </c>
      <c r="AB50" s="30">
        <v>0.11</v>
      </c>
      <c r="AC50" s="31">
        <v>0.29000000000000004</v>
      </c>
      <c r="AD50" s="28">
        <v>4.45</v>
      </c>
      <c r="AE50" s="23">
        <v>4.45</v>
      </c>
      <c r="AF50" s="31">
        <v>0</v>
      </c>
    </row>
    <row r="51" spans="1:32" x14ac:dyDescent="0.2">
      <c r="A51" s="8">
        <v>40205</v>
      </c>
      <c r="B51" s="9">
        <v>40211</v>
      </c>
      <c r="C51" s="22">
        <v>3.85</v>
      </c>
      <c r="D51" s="23">
        <v>4.05</v>
      </c>
      <c r="E51" s="24">
        <v>2.9999999999999805E-2</v>
      </c>
      <c r="F51" s="25">
        <v>3.55</v>
      </c>
      <c r="G51" s="23">
        <v>3.69</v>
      </c>
      <c r="H51" s="24">
        <v>0</v>
      </c>
      <c r="I51" s="26">
        <v>3.17</v>
      </c>
      <c r="J51" s="23">
        <v>3.4</v>
      </c>
      <c r="K51" s="27">
        <v>0</v>
      </c>
      <c r="L51" s="28">
        <v>3.05</v>
      </c>
      <c r="M51" s="23">
        <v>3.3</v>
      </c>
      <c r="N51" s="24">
        <v>0</v>
      </c>
      <c r="O51" s="25">
        <v>2.91</v>
      </c>
      <c r="P51" s="23">
        <v>3.15</v>
      </c>
      <c r="Q51" s="29">
        <v>0</v>
      </c>
      <c r="R51" s="25">
        <v>2.39</v>
      </c>
      <c r="S51" s="23">
        <v>2.54</v>
      </c>
      <c r="T51" s="24">
        <v>0</v>
      </c>
      <c r="U51" s="25">
        <v>1.36</v>
      </c>
      <c r="V51" s="23">
        <v>1.44</v>
      </c>
      <c r="W51" s="24">
        <v>0.41999999999999993</v>
      </c>
      <c r="X51" s="25">
        <v>1.07</v>
      </c>
      <c r="Y51" s="23">
        <v>1.1200000000000001</v>
      </c>
      <c r="Z51" s="24">
        <v>0.30999999999999983</v>
      </c>
      <c r="AA51" s="25">
        <v>0.11</v>
      </c>
      <c r="AB51" s="30">
        <v>0.11</v>
      </c>
      <c r="AC51" s="31">
        <v>0.29000000000000004</v>
      </c>
      <c r="AD51" s="28">
        <v>4.45</v>
      </c>
      <c r="AE51" s="23">
        <v>4.45</v>
      </c>
      <c r="AF51" s="31">
        <v>0</v>
      </c>
    </row>
    <row r="52" spans="1:32" x14ac:dyDescent="0.2">
      <c r="A52" s="8">
        <v>40198</v>
      </c>
      <c r="B52" s="9">
        <v>40204</v>
      </c>
      <c r="C52" s="22">
        <v>3.78</v>
      </c>
      <c r="D52" s="23">
        <v>4.09</v>
      </c>
      <c r="E52" s="24">
        <v>0.10000000000000009</v>
      </c>
      <c r="F52" s="25">
        <v>3.48</v>
      </c>
      <c r="G52" s="23">
        <v>3.76</v>
      </c>
      <c r="H52" s="24">
        <v>0</v>
      </c>
      <c r="I52" s="26">
        <v>3.1</v>
      </c>
      <c r="J52" s="23">
        <v>3.4</v>
      </c>
      <c r="K52" s="27">
        <v>0</v>
      </c>
      <c r="L52" s="28">
        <v>2.98</v>
      </c>
      <c r="M52" s="23">
        <v>3.3</v>
      </c>
      <c r="N52" s="24">
        <v>0</v>
      </c>
      <c r="O52" s="25">
        <v>2.84</v>
      </c>
      <c r="P52" s="23">
        <v>3.13</v>
      </c>
      <c r="Q52" s="29">
        <v>0</v>
      </c>
      <c r="R52" s="25">
        <v>2.35</v>
      </c>
      <c r="S52" s="23">
        <v>2.5099999999999998</v>
      </c>
      <c r="T52" s="24">
        <v>0</v>
      </c>
      <c r="U52" s="25">
        <v>1.33</v>
      </c>
      <c r="V52" s="23">
        <v>1.45</v>
      </c>
      <c r="W52" s="24">
        <v>0.44999999999999996</v>
      </c>
      <c r="X52" s="25">
        <v>1.05</v>
      </c>
      <c r="Y52" s="23">
        <v>1.1399999999999999</v>
      </c>
      <c r="Z52" s="24">
        <v>0.32999999999999985</v>
      </c>
      <c r="AA52" s="25">
        <v>0.11</v>
      </c>
      <c r="AB52" s="30">
        <v>0.11</v>
      </c>
      <c r="AC52" s="31">
        <v>0.29000000000000004</v>
      </c>
      <c r="AD52" s="28">
        <v>4.45</v>
      </c>
      <c r="AE52" s="23">
        <v>4.45</v>
      </c>
      <c r="AF52" s="31">
        <v>0</v>
      </c>
    </row>
    <row r="53" spans="1:32" x14ac:dyDescent="0.2">
      <c r="A53" s="8">
        <v>40191</v>
      </c>
      <c r="B53" s="9">
        <v>40197</v>
      </c>
      <c r="C53" s="22">
        <v>3.8</v>
      </c>
      <c r="D53" s="23">
        <v>3.78</v>
      </c>
      <c r="E53" s="24">
        <v>0.10000000000000009</v>
      </c>
      <c r="F53" s="25">
        <v>3.5</v>
      </c>
      <c r="G53" s="23">
        <v>3.48</v>
      </c>
      <c r="H53" s="24">
        <v>0</v>
      </c>
      <c r="I53" s="26">
        <v>3.11</v>
      </c>
      <c r="J53" s="23">
        <v>3.1</v>
      </c>
      <c r="K53" s="27">
        <v>0</v>
      </c>
      <c r="L53" s="28">
        <v>2.99</v>
      </c>
      <c r="M53" s="23">
        <v>2.98</v>
      </c>
      <c r="N53" s="24">
        <v>0</v>
      </c>
      <c r="O53" s="25">
        <v>2.85</v>
      </c>
      <c r="P53" s="23">
        <v>2.84</v>
      </c>
      <c r="Q53" s="29">
        <v>0</v>
      </c>
      <c r="R53" s="25">
        <v>2.36</v>
      </c>
      <c r="S53" s="23">
        <v>2.35</v>
      </c>
      <c r="T53" s="24">
        <v>0</v>
      </c>
      <c r="U53" s="25">
        <v>1.33</v>
      </c>
      <c r="V53" s="23">
        <v>1.33</v>
      </c>
      <c r="W53" s="24">
        <v>0.44999999999999996</v>
      </c>
      <c r="X53" s="25">
        <v>1.05</v>
      </c>
      <c r="Y53" s="23">
        <v>1.05</v>
      </c>
      <c r="Z53" s="24">
        <v>0.32999999999999985</v>
      </c>
      <c r="AA53" s="25">
        <v>0.11</v>
      </c>
      <c r="AB53" s="30">
        <v>0.11</v>
      </c>
      <c r="AC53" s="31">
        <v>0.29000000000000004</v>
      </c>
      <c r="AD53" s="28">
        <v>4.45</v>
      </c>
      <c r="AE53" s="23">
        <v>4.45</v>
      </c>
      <c r="AF53" s="31">
        <v>0</v>
      </c>
    </row>
    <row r="54" spans="1:32" x14ac:dyDescent="0.2">
      <c r="A54" s="8">
        <v>40184</v>
      </c>
      <c r="B54" s="9">
        <v>40190</v>
      </c>
      <c r="C54" s="22">
        <v>3.84</v>
      </c>
      <c r="D54" s="23">
        <v>3.78</v>
      </c>
      <c r="E54" s="24">
        <v>0.10000000000000009</v>
      </c>
      <c r="F54" s="25">
        <v>3.53</v>
      </c>
      <c r="G54" s="23">
        <v>3.48</v>
      </c>
      <c r="H54" s="24">
        <v>0</v>
      </c>
      <c r="I54" s="26">
        <v>3.13</v>
      </c>
      <c r="J54" s="23">
        <v>3.1</v>
      </c>
      <c r="K54" s="27">
        <v>0</v>
      </c>
      <c r="L54" s="28">
        <v>3.01</v>
      </c>
      <c r="M54" s="23">
        <v>2.98</v>
      </c>
      <c r="N54" s="24">
        <v>0</v>
      </c>
      <c r="O54" s="25">
        <v>2.86</v>
      </c>
      <c r="P54" s="23">
        <v>2.84</v>
      </c>
      <c r="Q54" s="29">
        <v>0</v>
      </c>
      <c r="R54" s="25">
        <v>2.37</v>
      </c>
      <c r="S54" s="23">
        <v>2.35</v>
      </c>
      <c r="T54" s="24">
        <v>0</v>
      </c>
      <c r="U54" s="25">
        <v>1.34</v>
      </c>
      <c r="V54" s="23">
        <v>1.33</v>
      </c>
      <c r="W54" s="24">
        <v>0.44999999999999996</v>
      </c>
      <c r="X54" s="25">
        <v>1.05</v>
      </c>
      <c r="Y54" s="23">
        <v>1.05</v>
      </c>
      <c r="Z54" s="24">
        <v>0.32999999999999985</v>
      </c>
      <c r="AA54" s="25">
        <v>0.11</v>
      </c>
      <c r="AB54" s="30">
        <v>0.11</v>
      </c>
      <c r="AC54" s="31">
        <v>0.29000000000000004</v>
      </c>
      <c r="AD54" s="28">
        <v>4.42</v>
      </c>
      <c r="AE54" s="23">
        <v>4.45</v>
      </c>
      <c r="AF54" s="31">
        <v>0</v>
      </c>
    </row>
    <row r="55" spans="1:32" x14ac:dyDescent="0.2">
      <c r="AB55" s="21"/>
    </row>
    <row r="56" spans="1:32" x14ac:dyDescent="0.2">
      <c r="B56" s="10"/>
      <c r="C56" s="17"/>
      <c r="D56" s="11"/>
      <c r="E56" s="10"/>
      <c r="F56" s="10"/>
      <c r="G56" s="11"/>
    </row>
    <row r="57" spans="1:32" x14ac:dyDescent="0.2">
      <c r="D57" s="11"/>
      <c r="E57" s="10"/>
      <c r="F57" s="10"/>
      <c r="G57" s="11"/>
      <c r="R57"/>
    </row>
    <row r="58" spans="1:32" x14ac:dyDescent="0.2">
      <c r="C58" t="s">
        <v>21</v>
      </c>
      <c r="R58" t="s">
        <v>21</v>
      </c>
    </row>
    <row r="59" spans="1:32" x14ac:dyDescent="0.2">
      <c r="C59" t="s">
        <v>23</v>
      </c>
      <c r="R59" t="s">
        <v>23</v>
      </c>
      <c r="T59"/>
      <c r="U59"/>
      <c r="Z59" s="2"/>
      <c r="AA59" s="2"/>
      <c r="AB59" s="1"/>
      <c r="AC59" s="2"/>
      <c r="AD59" s="2"/>
      <c r="AF59" s="2"/>
    </row>
    <row r="60" spans="1:32" x14ac:dyDescent="0.2">
      <c r="C60"/>
      <c r="R60"/>
    </row>
    <row r="61" spans="1:32" x14ac:dyDescent="0.2">
      <c r="C61" t="s">
        <v>22</v>
      </c>
      <c r="R61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487D-9E07-44F7-86FF-264F97665E2A}">
  <sheetPr>
    <pageSetUpPr fitToPage="1"/>
  </sheetPr>
  <dimension ref="A1:AI116"/>
  <sheetViews>
    <sheetView zoomScaleNormal="100" workbookViewId="0">
      <selection activeCell="F31" sqref="F3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4"/>
    </row>
    <row r="2" spans="1:35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100"/>
    </row>
    <row r="4" spans="1:35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85" t="s">
        <v>43</v>
      </c>
      <c r="AE4" s="86"/>
      <c r="AF4" s="87"/>
      <c r="AG4" s="13"/>
      <c r="AH4" s="83" t="s">
        <v>16</v>
      </c>
      <c r="AI4" s="84"/>
    </row>
    <row r="5" spans="1:35" ht="29.25" customHeight="1" x14ac:dyDescent="0.2">
      <c r="A5" s="106" t="s">
        <v>44</v>
      </c>
      <c r="B5" s="107"/>
      <c r="C5" s="110">
        <v>4.4311865051495456</v>
      </c>
      <c r="D5" s="81"/>
      <c r="E5" s="82"/>
      <c r="F5" s="74">
        <v>3.9307881314510666</v>
      </c>
      <c r="G5" s="74"/>
      <c r="H5" s="75"/>
      <c r="I5" s="73">
        <v>3.641427423438476</v>
      </c>
      <c r="J5" s="74"/>
      <c r="K5" s="75"/>
      <c r="L5" s="73">
        <v>3.4257672112051081</v>
      </c>
      <c r="M5" s="74"/>
      <c r="N5" s="74"/>
      <c r="O5" s="70">
        <v>3.1777637122283027</v>
      </c>
      <c r="P5" s="88"/>
      <c r="Q5" s="89"/>
      <c r="R5" s="70">
        <v>2.273716097104125</v>
      </c>
      <c r="S5" s="71"/>
      <c r="T5" s="72"/>
      <c r="U5" s="73">
        <v>1.0375466754673559</v>
      </c>
      <c r="V5" s="74"/>
      <c r="W5" s="75"/>
      <c r="X5" s="73">
        <v>0.75834782951796287</v>
      </c>
      <c r="Y5" s="74"/>
      <c r="Z5" s="75"/>
      <c r="AA5" s="73">
        <v>0.4</v>
      </c>
      <c r="AB5" s="74"/>
      <c r="AC5" s="75"/>
      <c r="AD5" s="76" t="s">
        <v>42</v>
      </c>
      <c r="AE5" s="77"/>
      <c r="AF5" s="78"/>
      <c r="AG5" s="73">
        <v>4.2</v>
      </c>
      <c r="AH5" s="74"/>
      <c r="AI5" s="79"/>
    </row>
    <row r="6" spans="1:35" ht="21.7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>B8</f>
        <v>45686</v>
      </c>
      <c r="B7" s="69">
        <f>A7+2</f>
        <v>45688</v>
      </c>
      <c r="C7" s="65">
        <v>3.6115311597493092</v>
      </c>
      <c r="D7" s="66">
        <v>3.6383440524751856</v>
      </c>
      <c r="E7" s="67">
        <f t="shared" ref="E7:E48" si="0">IF(MIN(C7,D7)&lt;C$5,C$5-MIN(C7,D7),0)</f>
        <v>0.81965534540023643</v>
      </c>
      <c r="F7" s="66">
        <v>3.3536415583677268</v>
      </c>
      <c r="G7" s="66">
        <v>3.3881897176977653</v>
      </c>
      <c r="H7" s="67">
        <f t="shared" ref="H7:H48" si="1">IF(MIN(F7,G7)&lt;F$5,F$5-MIN(F7,G7),0)</f>
        <v>0.57714657308333983</v>
      </c>
      <c r="I7" s="68">
        <v>3.2196639183509688</v>
      </c>
      <c r="J7" s="66">
        <v>3.2881279837867976</v>
      </c>
      <c r="K7" s="67">
        <f t="shared" ref="K7:K48" si="2">IF(MIN(I7,J7)&lt;I$5,I$5-MIN(I7,J7),0)</f>
        <v>0.42176350508750726</v>
      </c>
      <c r="L7" s="66">
        <v>3.1539635354132352</v>
      </c>
      <c r="M7" s="66">
        <v>3.2210411394601248</v>
      </c>
      <c r="N7" s="67">
        <f t="shared" ref="N7:N48" si="3">IF(MIN(L7,M7)&lt;L$5,L$5-MIN(L7,M7),0)</f>
        <v>0.27180367579187292</v>
      </c>
      <c r="O7" s="66">
        <v>3.0402669048933384</v>
      </c>
      <c r="P7" s="66">
        <v>3.2520000000000007</v>
      </c>
      <c r="Q7" s="67">
        <f t="shared" ref="Q7:Q48" si="4">IF(MIN(O7,P7)&lt;O$5,O$5-MIN(O7,P7),0)</f>
        <v>0.13749680733496428</v>
      </c>
      <c r="R7" s="68">
        <v>2.1215016871365306</v>
      </c>
      <c r="S7" s="66">
        <v>1.8016978003722177</v>
      </c>
      <c r="T7" s="67">
        <f t="shared" ref="T7:T48" si="5">IF(MIN(R7,S7)&lt;R$5,R$5-MIN(R7,S7),0)</f>
        <v>0.47201829673190732</v>
      </c>
      <c r="U7" s="66">
        <v>0.90602219188949751</v>
      </c>
      <c r="V7" s="66">
        <v>0.91203003574760844</v>
      </c>
      <c r="W7" s="67">
        <f t="shared" ref="W7:W48" si="6">IF(MIN(U7,V7)&lt;U$5,U$5-MIN(U7,V7),0)</f>
        <v>0.1315244835778584</v>
      </c>
      <c r="X7" s="68">
        <v>0.67573311105799028</v>
      </c>
      <c r="Y7" s="66">
        <v>0.67384331175897172</v>
      </c>
      <c r="Z7" s="67">
        <f t="shared" ref="Z7:Z48" si="7">IF(MIN(X7,Y7)&lt;X$5,X$5-MIN(X7,Y7),0)</f>
        <v>8.4504517758991149E-2</v>
      </c>
      <c r="AA7" s="66">
        <v>0</v>
      </c>
      <c r="AB7" s="66">
        <v>0</v>
      </c>
      <c r="AC7" s="67">
        <f t="shared" ref="AC7:AC48" si="8">IF(MIN(AA7,AB7)&lt;AA$5,AA$5-MIN(AA7,AB7),0)</f>
        <v>0.4</v>
      </c>
      <c r="AD7" s="66" t="s">
        <v>29</v>
      </c>
      <c r="AE7" s="66" t="s">
        <v>29</v>
      </c>
      <c r="AF7" s="67">
        <f t="shared" ref="AF7" si="9">6.865*AC7</f>
        <v>2.7460000000000004</v>
      </c>
      <c r="AG7" s="66">
        <v>6.213286586641865</v>
      </c>
      <c r="AH7" s="66">
        <v>5.786265940094677</v>
      </c>
      <c r="AI7" s="67">
        <f t="shared" ref="AI7:AI48" si="10">IF(MIN(AG7,AH7)&lt;AG$5,AG$5-MIN(AG7,AH7),0)</f>
        <v>0</v>
      </c>
    </row>
    <row r="8" spans="1:35" ht="12" customHeight="1" x14ac:dyDescent="0.2">
      <c r="A8" s="69">
        <f>B9</f>
        <v>45679</v>
      </c>
      <c r="B8" s="69">
        <f>A8+7</f>
        <v>45686</v>
      </c>
      <c r="C8" s="65">
        <v>3.6171864758736536</v>
      </c>
      <c r="D8" s="66">
        <v>3.6370883275734673</v>
      </c>
      <c r="E8" s="67">
        <f t="shared" si="0"/>
        <v>0.81400002927589199</v>
      </c>
      <c r="F8" s="66">
        <v>3.3526506225025017</v>
      </c>
      <c r="G8" s="66">
        <v>3.3843104149779801</v>
      </c>
      <c r="H8" s="67">
        <f t="shared" si="1"/>
        <v>0.57813750894856497</v>
      </c>
      <c r="I8" s="68">
        <v>3.2153696694022815</v>
      </c>
      <c r="J8" s="66">
        <v>3.2528659004283274</v>
      </c>
      <c r="K8" s="67">
        <f t="shared" si="2"/>
        <v>0.4260577540361945</v>
      </c>
      <c r="L8" s="66">
        <v>3.1452381252183859</v>
      </c>
      <c r="M8" s="66">
        <v>3.1854584570695303</v>
      </c>
      <c r="N8" s="67">
        <f t="shared" si="3"/>
        <v>0.28052908598672222</v>
      </c>
      <c r="O8" s="66">
        <v>3.0300134239126901</v>
      </c>
      <c r="P8" s="66">
        <v>3.06</v>
      </c>
      <c r="Q8" s="67">
        <f t="shared" si="4"/>
        <v>0.14775028831561254</v>
      </c>
      <c r="R8" s="68">
        <v>2.1338429043196956</v>
      </c>
      <c r="S8" s="66">
        <v>2.1069027953985779</v>
      </c>
      <c r="T8" s="67">
        <f t="shared" si="5"/>
        <v>0.16681330170554709</v>
      </c>
      <c r="U8" s="66">
        <v>0.90941527202156536</v>
      </c>
      <c r="V8" s="66">
        <v>0.91479908061378268</v>
      </c>
      <c r="W8" s="67">
        <f t="shared" si="6"/>
        <v>0.12813140344579055</v>
      </c>
      <c r="X8" s="68">
        <v>0.67979866330887406</v>
      </c>
      <c r="Y8" s="66">
        <v>0.6759239532110477</v>
      </c>
      <c r="Z8" s="67">
        <f t="shared" si="7"/>
        <v>8.2423876306915167E-2</v>
      </c>
      <c r="AA8" s="66">
        <v>0</v>
      </c>
      <c r="AB8" s="66">
        <v>0</v>
      </c>
      <c r="AC8" s="67">
        <f t="shared" si="8"/>
        <v>0.4</v>
      </c>
      <c r="AD8" s="66" t="s">
        <v>29</v>
      </c>
      <c r="AE8" s="66" t="s">
        <v>29</v>
      </c>
      <c r="AF8" s="67">
        <f t="shared" ref="AF8" si="11">6.865*AC8</f>
        <v>2.7460000000000004</v>
      </c>
      <c r="AG8" s="66">
        <v>6.213286586641865</v>
      </c>
      <c r="AH8" s="66">
        <v>5.786265940094677</v>
      </c>
      <c r="AI8" s="67">
        <f t="shared" si="10"/>
        <v>0</v>
      </c>
    </row>
    <row r="9" spans="1:35" ht="12" customHeight="1" x14ac:dyDescent="0.2">
      <c r="A9" s="69">
        <f>B10</f>
        <v>45672</v>
      </c>
      <c r="B9" s="69">
        <f>A9+7</f>
        <v>45679</v>
      </c>
      <c r="C9" s="65">
        <v>3.6263958750921739</v>
      </c>
      <c r="D9" s="66">
        <v>3.6192117110272375</v>
      </c>
      <c r="E9" s="67">
        <f t="shared" si="0"/>
        <v>0.81197479412230811</v>
      </c>
      <c r="F9" s="66">
        <v>3.3621573605404036</v>
      </c>
      <c r="G9" s="66">
        <v>3.3494005006751721</v>
      </c>
      <c r="H9" s="67">
        <f t="shared" si="1"/>
        <v>0.5813876307758945</v>
      </c>
      <c r="I9" s="68">
        <v>3.2163936751695568</v>
      </c>
      <c r="J9" s="66">
        <v>3.2357353524843022</v>
      </c>
      <c r="K9" s="67">
        <f t="shared" si="2"/>
        <v>0.42503374826891926</v>
      </c>
      <c r="L9" s="66">
        <v>3.1405071031796972</v>
      </c>
      <c r="M9" s="66">
        <v>3.1484772589236343</v>
      </c>
      <c r="N9" s="67">
        <f t="shared" si="3"/>
        <v>0.28526010802541091</v>
      </c>
      <c r="O9" s="66">
        <v>3.0091424510524778</v>
      </c>
      <c r="P9" s="66">
        <v>3.024</v>
      </c>
      <c r="Q9" s="67">
        <f t="shared" si="4"/>
        <v>0.16862126117582488</v>
      </c>
      <c r="R9" s="68">
        <v>2.1477565214853818</v>
      </c>
      <c r="S9" s="66">
        <v>2.1046079812738956</v>
      </c>
      <c r="T9" s="67">
        <f t="shared" si="5"/>
        <v>0.16910811583022944</v>
      </c>
      <c r="U9" s="66">
        <v>0.92373291283815862</v>
      </c>
      <c r="V9" s="66">
        <v>0.89163854931205899</v>
      </c>
      <c r="W9" s="67">
        <f t="shared" si="6"/>
        <v>0.14590812615529691</v>
      </c>
      <c r="X9" s="68">
        <v>0.68947960422258125</v>
      </c>
      <c r="Y9" s="66">
        <v>0.65836666563852408</v>
      </c>
      <c r="Z9" s="67">
        <f t="shared" si="7"/>
        <v>9.9981163879438784E-2</v>
      </c>
      <c r="AA9" s="66">
        <v>0</v>
      </c>
      <c r="AB9" s="66">
        <v>0</v>
      </c>
      <c r="AC9" s="67">
        <f t="shared" si="8"/>
        <v>0.4</v>
      </c>
      <c r="AD9" s="66" t="s">
        <v>29</v>
      </c>
      <c r="AE9" s="66" t="s">
        <v>29</v>
      </c>
      <c r="AF9" s="67">
        <f t="shared" ref="AF9" si="12">6.865*AC9</f>
        <v>2.7460000000000004</v>
      </c>
      <c r="AG9" s="66">
        <v>6.213286586641865</v>
      </c>
      <c r="AH9" s="66">
        <v>5.786265940094677</v>
      </c>
      <c r="AI9" s="67">
        <f t="shared" si="10"/>
        <v>0</v>
      </c>
    </row>
    <row r="10" spans="1:35" ht="12" customHeight="1" x14ac:dyDescent="0.2">
      <c r="A10" s="69">
        <f>B11</f>
        <v>45665</v>
      </c>
      <c r="B10" s="69">
        <f>A10+7</f>
        <v>45672</v>
      </c>
      <c r="C10" s="65">
        <v>3.6263958750921739</v>
      </c>
      <c r="D10" s="66">
        <v>3.6192117110272375</v>
      </c>
      <c r="E10" s="67">
        <f t="shared" si="0"/>
        <v>0.81197479412230811</v>
      </c>
      <c r="F10" s="66">
        <v>3.3621573605404036</v>
      </c>
      <c r="G10" s="66">
        <v>3.3494005006751721</v>
      </c>
      <c r="H10" s="67">
        <f t="shared" si="1"/>
        <v>0.5813876307758945</v>
      </c>
      <c r="I10" s="68">
        <v>3.2163936751695568</v>
      </c>
      <c r="J10" s="66">
        <v>3.2357353524843022</v>
      </c>
      <c r="K10" s="67">
        <f t="shared" si="2"/>
        <v>0.42503374826891926</v>
      </c>
      <c r="L10" s="66">
        <v>3.1405071031796972</v>
      </c>
      <c r="M10" s="66">
        <v>3.1484772589236343</v>
      </c>
      <c r="N10" s="67">
        <f t="shared" si="3"/>
        <v>0.28526010802541091</v>
      </c>
      <c r="O10" s="66">
        <v>3.0091424510524778</v>
      </c>
      <c r="P10" s="66">
        <v>3.024</v>
      </c>
      <c r="Q10" s="67">
        <f t="shared" si="4"/>
        <v>0.16862126117582488</v>
      </c>
      <c r="R10" s="68">
        <v>2.1477565214853818</v>
      </c>
      <c r="S10" s="66">
        <v>2.1046079812738956</v>
      </c>
      <c r="T10" s="67">
        <f t="shared" si="5"/>
        <v>0.16910811583022944</v>
      </c>
      <c r="U10" s="66">
        <v>0.92373291283815862</v>
      </c>
      <c r="V10" s="66">
        <v>0.89163854931205899</v>
      </c>
      <c r="W10" s="67">
        <f t="shared" si="6"/>
        <v>0.14590812615529691</v>
      </c>
      <c r="X10" s="68">
        <v>0.68947960422258125</v>
      </c>
      <c r="Y10" s="66">
        <v>0.65836666563852408</v>
      </c>
      <c r="Z10" s="67">
        <f t="shared" si="7"/>
        <v>9.9981163879438784E-2</v>
      </c>
      <c r="AA10" s="66">
        <v>0</v>
      </c>
      <c r="AB10" s="66">
        <v>0</v>
      </c>
      <c r="AC10" s="67">
        <f t="shared" si="8"/>
        <v>0.4</v>
      </c>
      <c r="AD10" s="66" t="s">
        <v>29</v>
      </c>
      <c r="AE10" s="66" t="s">
        <v>29</v>
      </c>
      <c r="AF10" s="67">
        <f t="shared" ref="AF10:AF11" si="13">6.865*AC10</f>
        <v>2.7460000000000004</v>
      </c>
      <c r="AG10" s="66">
        <v>6.213286586641865</v>
      </c>
      <c r="AH10" s="66">
        <v>5.786265940094677</v>
      </c>
      <c r="AI10" s="67">
        <f t="shared" si="10"/>
        <v>0</v>
      </c>
    </row>
    <row r="11" spans="1:35" ht="12" customHeight="1" x14ac:dyDescent="0.2">
      <c r="A11" s="69">
        <f>A12+8</f>
        <v>45652</v>
      </c>
      <c r="B11" s="69">
        <f>A11+13</f>
        <v>45665</v>
      </c>
      <c r="C11" s="65">
        <v>3.6263958750921739</v>
      </c>
      <c r="D11" s="66">
        <v>3.6192117110272375</v>
      </c>
      <c r="E11" s="67">
        <f t="shared" si="0"/>
        <v>0.81197479412230811</v>
      </c>
      <c r="F11" s="66">
        <v>3.3621573605404036</v>
      </c>
      <c r="G11" s="66">
        <v>3.3494005006751721</v>
      </c>
      <c r="H11" s="67">
        <f t="shared" si="1"/>
        <v>0.5813876307758945</v>
      </c>
      <c r="I11" s="68">
        <v>3.2163936751695568</v>
      </c>
      <c r="J11" s="66">
        <v>3.2357353524843022</v>
      </c>
      <c r="K11" s="67">
        <f t="shared" si="2"/>
        <v>0.42503374826891926</v>
      </c>
      <c r="L11" s="66">
        <v>3.1405071031796972</v>
      </c>
      <c r="M11" s="66">
        <v>3.1484772589236343</v>
      </c>
      <c r="N11" s="67">
        <f t="shared" si="3"/>
        <v>0.28526010802541091</v>
      </c>
      <c r="O11" s="66">
        <v>3.0091424510524778</v>
      </c>
      <c r="P11" s="66">
        <v>3.024</v>
      </c>
      <c r="Q11" s="67">
        <f t="shared" si="4"/>
        <v>0.16862126117582488</v>
      </c>
      <c r="R11" s="68">
        <v>2.1477565214853818</v>
      </c>
      <c r="S11" s="66">
        <v>2.1046079812738956</v>
      </c>
      <c r="T11" s="67">
        <f t="shared" si="5"/>
        <v>0.16910811583022944</v>
      </c>
      <c r="U11" s="66">
        <v>0.92373291283815862</v>
      </c>
      <c r="V11" s="66">
        <v>0.89163854931205899</v>
      </c>
      <c r="W11" s="67">
        <f t="shared" si="6"/>
        <v>0.14590812615529691</v>
      </c>
      <c r="X11" s="68">
        <v>0.68947960422258125</v>
      </c>
      <c r="Y11" s="66">
        <v>0.65836666563852408</v>
      </c>
      <c r="Z11" s="67">
        <f t="shared" si="7"/>
        <v>9.9981163879438784E-2</v>
      </c>
      <c r="AA11" s="66">
        <v>0</v>
      </c>
      <c r="AB11" s="66">
        <v>0</v>
      </c>
      <c r="AC11" s="67">
        <f t="shared" si="8"/>
        <v>0.4</v>
      </c>
      <c r="AD11" s="66" t="s">
        <v>29</v>
      </c>
      <c r="AE11" s="66" t="s">
        <v>29</v>
      </c>
      <c r="AF11" s="67">
        <f t="shared" si="13"/>
        <v>2.7460000000000004</v>
      </c>
      <c r="AG11" s="66">
        <v>6.213286586641865</v>
      </c>
      <c r="AH11" s="66">
        <v>5.786265940094677</v>
      </c>
      <c r="AI11" s="67">
        <f t="shared" si="10"/>
        <v>0</v>
      </c>
    </row>
    <row r="12" spans="1:35" ht="12" customHeight="1" x14ac:dyDescent="0.2">
      <c r="A12" s="69">
        <f t="shared" ref="A12:A55" si="14">A13+7</f>
        <v>45644</v>
      </c>
      <c r="B12" s="69">
        <f>A12+8</f>
        <v>45652</v>
      </c>
      <c r="C12" s="65">
        <v>3.6507789283398271</v>
      </c>
      <c r="D12" s="66">
        <v>3.55981398180097</v>
      </c>
      <c r="E12" s="67">
        <f t="shared" si="0"/>
        <v>0.87137252334857562</v>
      </c>
      <c r="F12" s="66">
        <v>3.381646945229789</v>
      </c>
      <c r="G12" s="66">
        <v>3.3270335018731099</v>
      </c>
      <c r="H12" s="67">
        <f t="shared" si="1"/>
        <v>0.60375462957795678</v>
      </c>
      <c r="I12" s="68">
        <v>3.2297976237509394</v>
      </c>
      <c r="J12" s="66">
        <v>3.1880600810206547</v>
      </c>
      <c r="K12" s="67">
        <f t="shared" si="2"/>
        <v>0.45336734241782128</v>
      </c>
      <c r="L12" s="66">
        <v>3.1325018170151235</v>
      </c>
      <c r="M12" s="66">
        <v>3.1495536425048636</v>
      </c>
      <c r="N12" s="67">
        <f t="shared" si="3"/>
        <v>0.29326539418998454</v>
      </c>
      <c r="O12" s="66">
        <v>2.9938346132951827</v>
      </c>
      <c r="P12" s="66">
        <v>3.036</v>
      </c>
      <c r="Q12" s="67">
        <f t="shared" si="4"/>
        <v>0.18392909893311993</v>
      </c>
      <c r="R12" s="68">
        <v>2.1564402204670214</v>
      </c>
      <c r="S12" s="66">
        <v>2.1317776946443905</v>
      </c>
      <c r="T12" s="67">
        <f t="shared" si="5"/>
        <v>0.14193840245973455</v>
      </c>
      <c r="U12" s="66">
        <v>0.93981988950038153</v>
      </c>
      <c r="V12" s="66">
        <v>0.90319245331287923</v>
      </c>
      <c r="W12" s="67">
        <f t="shared" si="6"/>
        <v>0.13435422215447668</v>
      </c>
      <c r="X12" s="68">
        <v>0.69522577715101397</v>
      </c>
      <c r="Y12" s="66">
        <v>0.68202928278440345</v>
      </c>
      <c r="Z12" s="67">
        <f t="shared" si="7"/>
        <v>7.6318546733559423E-2</v>
      </c>
      <c r="AA12" s="66">
        <v>0</v>
      </c>
      <c r="AB12" s="66">
        <v>0</v>
      </c>
      <c r="AC12" s="67">
        <f t="shared" si="8"/>
        <v>0.4</v>
      </c>
      <c r="AD12" s="66" t="s">
        <v>29</v>
      </c>
      <c r="AE12" s="66" t="s">
        <v>29</v>
      </c>
      <c r="AF12" s="67">
        <f t="shared" ref="AF12" si="15">6.865*AC12</f>
        <v>2.7460000000000004</v>
      </c>
      <c r="AG12" s="66">
        <v>6.213286586641865</v>
      </c>
      <c r="AH12" s="66">
        <v>5.786265940094677</v>
      </c>
      <c r="AI12" s="67">
        <f t="shared" si="10"/>
        <v>0</v>
      </c>
    </row>
    <row r="13" spans="1:35" ht="12" customHeight="1" x14ac:dyDescent="0.2">
      <c r="A13" s="69">
        <f t="shared" si="14"/>
        <v>45637</v>
      </c>
      <c r="B13" s="69">
        <f t="shared" ref="B13" si="16">A13+7</f>
        <v>45644</v>
      </c>
      <c r="C13" s="65">
        <v>3.6532149487690191</v>
      </c>
      <c r="D13" s="66">
        <v>3.6148107771714262</v>
      </c>
      <c r="E13" s="67">
        <f t="shared" si="0"/>
        <v>0.81637572797811941</v>
      </c>
      <c r="F13" s="66">
        <v>3.3926954374209712</v>
      </c>
      <c r="G13" s="66">
        <v>3.3465671817811939</v>
      </c>
      <c r="H13" s="67">
        <f t="shared" si="1"/>
        <v>0.5842209496698727</v>
      </c>
      <c r="I13" s="68">
        <v>3.2379925728798069</v>
      </c>
      <c r="J13" s="66">
        <v>3.198450066065718</v>
      </c>
      <c r="K13" s="67">
        <f t="shared" si="2"/>
        <v>0.44297735737275801</v>
      </c>
      <c r="L13" s="66">
        <v>3.1284388617313099</v>
      </c>
      <c r="M13" s="66">
        <v>3.1325554437198555</v>
      </c>
      <c r="N13" s="67">
        <f t="shared" si="3"/>
        <v>0.29732834947379816</v>
      </c>
      <c r="O13" s="66">
        <v>2.997211570050752</v>
      </c>
      <c r="P13" s="66">
        <v>3.0386701853332743</v>
      </c>
      <c r="Q13" s="67">
        <f t="shared" si="4"/>
        <v>0.18055214217755067</v>
      </c>
      <c r="R13" s="68">
        <v>2.1614172274957366</v>
      </c>
      <c r="S13" s="66">
        <v>2.1317776946443905</v>
      </c>
      <c r="T13" s="67">
        <f t="shared" si="5"/>
        <v>0.14193840245973455</v>
      </c>
      <c r="U13" s="66">
        <v>0.95470899707115431</v>
      </c>
      <c r="V13" s="66">
        <v>0.90977593606707352</v>
      </c>
      <c r="W13" s="67">
        <f t="shared" si="6"/>
        <v>0.12777073940028238</v>
      </c>
      <c r="X13" s="68">
        <v>0.69969139780361522</v>
      </c>
      <c r="Y13" s="66">
        <v>0.68200213528571552</v>
      </c>
      <c r="Z13" s="67">
        <f t="shared" si="7"/>
        <v>7.6345694232247352E-2</v>
      </c>
      <c r="AA13" s="66">
        <v>0</v>
      </c>
      <c r="AB13" s="66">
        <v>0</v>
      </c>
      <c r="AC13" s="67">
        <f t="shared" si="8"/>
        <v>0.4</v>
      </c>
      <c r="AD13" s="66" t="s">
        <v>29</v>
      </c>
      <c r="AE13" s="66" t="s">
        <v>29</v>
      </c>
      <c r="AF13" s="67">
        <f t="shared" ref="AF13" si="17">6.865*AC13</f>
        <v>2.7460000000000004</v>
      </c>
      <c r="AG13" s="66">
        <v>6.3248920097998997</v>
      </c>
      <c r="AH13" s="66">
        <v>5.9756387028075544</v>
      </c>
      <c r="AI13" s="67">
        <f t="shared" si="10"/>
        <v>0</v>
      </c>
    </row>
    <row r="14" spans="1:35" ht="12" customHeight="1" x14ac:dyDescent="0.2">
      <c r="A14" s="69">
        <f t="shared" si="14"/>
        <v>45630</v>
      </c>
      <c r="B14" s="69">
        <f t="shared" ref="B14" si="18">A14+7</f>
        <v>45637</v>
      </c>
      <c r="C14" s="65">
        <v>3.6451048032550992</v>
      </c>
      <c r="D14" s="66">
        <v>3.6647306047337804</v>
      </c>
      <c r="E14" s="67">
        <f t="shared" si="0"/>
        <v>0.78608170189444637</v>
      </c>
      <c r="F14" s="66">
        <v>3.3898153198982324</v>
      </c>
      <c r="G14" s="66">
        <v>3.3790327779398108</v>
      </c>
      <c r="H14" s="67">
        <f t="shared" si="1"/>
        <v>0.55175535351125582</v>
      </c>
      <c r="I14" s="68">
        <v>3.2278151230391767</v>
      </c>
      <c r="J14" s="66">
        <v>3.2320688752680167</v>
      </c>
      <c r="K14" s="67">
        <f t="shared" si="2"/>
        <v>0.4136123003992993</v>
      </c>
      <c r="L14" s="66">
        <v>3.1148243563638771</v>
      </c>
      <c r="M14" s="66">
        <v>3.1532962234359339</v>
      </c>
      <c r="N14" s="67">
        <f t="shared" si="3"/>
        <v>0.31094285484123096</v>
      </c>
      <c r="O14" s="66">
        <v>2.9862580542795749</v>
      </c>
      <c r="P14" s="66">
        <v>3.0486579247336167</v>
      </c>
      <c r="Q14" s="67">
        <f t="shared" si="4"/>
        <v>0.19150565794872776</v>
      </c>
      <c r="R14" s="68">
        <v>2.167646167300108</v>
      </c>
      <c r="S14" s="66">
        <v>2.1597937261835694</v>
      </c>
      <c r="T14" s="67">
        <f t="shared" si="5"/>
        <v>0.11392237092055568</v>
      </c>
      <c r="U14" s="66">
        <v>0.96331238708386868</v>
      </c>
      <c r="V14" s="66">
        <v>0.92241181077218171</v>
      </c>
      <c r="W14" s="67">
        <f t="shared" si="6"/>
        <v>0.1151348646951742</v>
      </c>
      <c r="X14" s="68">
        <v>0.69891755120943566</v>
      </c>
      <c r="Y14" s="66">
        <v>0.69186953665093731</v>
      </c>
      <c r="Z14" s="67">
        <f t="shared" si="7"/>
        <v>6.6478292867025557E-2</v>
      </c>
      <c r="AA14" s="66">
        <v>0</v>
      </c>
      <c r="AB14" s="66">
        <v>0</v>
      </c>
      <c r="AC14" s="67">
        <f t="shared" si="8"/>
        <v>0.4</v>
      </c>
      <c r="AD14" s="66" t="s">
        <v>29</v>
      </c>
      <c r="AE14" s="66" t="s">
        <v>29</v>
      </c>
      <c r="AF14" s="67">
        <f t="shared" ref="AF14" si="19">6.865*AC14</f>
        <v>2.7460000000000004</v>
      </c>
      <c r="AG14" s="66">
        <v>6.3248920097998997</v>
      </c>
      <c r="AH14" s="66">
        <v>5.9756387028075544</v>
      </c>
      <c r="AI14" s="67">
        <f t="shared" si="10"/>
        <v>0</v>
      </c>
    </row>
    <row r="15" spans="1:35" ht="12" customHeight="1" x14ac:dyDescent="0.2">
      <c r="A15" s="69">
        <f t="shared" si="14"/>
        <v>45623</v>
      </c>
      <c r="B15" s="69">
        <f t="shared" ref="B15" si="20">A15+7</f>
        <v>45630</v>
      </c>
      <c r="C15" s="65">
        <v>3.6693918763737239</v>
      </c>
      <c r="D15" s="66">
        <v>3.6528123765378484</v>
      </c>
      <c r="E15" s="67">
        <f t="shared" si="0"/>
        <v>0.77837412861169719</v>
      </c>
      <c r="F15" s="66">
        <v>3.4054243620489006</v>
      </c>
      <c r="G15" s="66">
        <v>3.3826404695950285</v>
      </c>
      <c r="H15" s="67">
        <f t="shared" si="1"/>
        <v>0.54814766185603814</v>
      </c>
      <c r="I15" s="68">
        <v>3.2302084695055195</v>
      </c>
      <c r="J15" s="66">
        <v>3.2404447290988068</v>
      </c>
      <c r="K15" s="67">
        <f t="shared" si="2"/>
        <v>0.41121895393295649</v>
      </c>
      <c r="L15" s="66">
        <v>3.1092979390731807</v>
      </c>
      <c r="M15" s="66">
        <v>3.1349828882307769</v>
      </c>
      <c r="N15" s="67">
        <f t="shared" si="3"/>
        <v>0.31646927213192733</v>
      </c>
      <c r="O15" s="66">
        <v>2.9832642066542294</v>
      </c>
      <c r="P15" s="66">
        <v>2.9345529734562317</v>
      </c>
      <c r="Q15" s="67">
        <f t="shared" si="4"/>
        <v>0.243210738772071</v>
      </c>
      <c r="R15" s="68">
        <v>2.1942014299515908</v>
      </c>
      <c r="S15" s="66">
        <v>2.1597937261835694</v>
      </c>
      <c r="T15" s="67">
        <f t="shared" si="5"/>
        <v>0.11392237092055568</v>
      </c>
      <c r="U15" s="66">
        <v>0.96814204378707824</v>
      </c>
      <c r="V15" s="66">
        <v>0.9466634571988044</v>
      </c>
      <c r="W15" s="67">
        <f t="shared" si="6"/>
        <v>9.0883218268551502E-2</v>
      </c>
      <c r="X15" s="68">
        <v>0.69658415225641734</v>
      </c>
      <c r="Y15" s="66">
        <v>0.69704327837457902</v>
      </c>
      <c r="Z15" s="67">
        <f t="shared" si="7"/>
        <v>6.1763677261545524E-2</v>
      </c>
      <c r="AA15" s="66">
        <v>0</v>
      </c>
      <c r="AB15" s="66">
        <v>0</v>
      </c>
      <c r="AC15" s="67">
        <f t="shared" si="8"/>
        <v>0.4</v>
      </c>
      <c r="AD15" s="66" t="s">
        <v>29</v>
      </c>
      <c r="AE15" s="66" t="s">
        <v>29</v>
      </c>
      <c r="AF15" s="67">
        <f t="shared" ref="AF15" si="21">6.865*AC15</f>
        <v>2.7460000000000004</v>
      </c>
      <c r="AG15" s="66">
        <v>6.3248920097998997</v>
      </c>
      <c r="AH15" s="66">
        <v>5.9756387028075544</v>
      </c>
      <c r="AI15" s="67">
        <f t="shared" si="10"/>
        <v>0</v>
      </c>
    </row>
    <row r="16" spans="1:35" ht="12" customHeight="1" x14ac:dyDescent="0.2">
      <c r="A16" s="69">
        <f t="shared" si="14"/>
        <v>45616</v>
      </c>
      <c r="B16" s="69">
        <f t="shared" ref="B16" si="22">A16+7</f>
        <v>45623</v>
      </c>
      <c r="C16" s="65">
        <v>3.6978837863283962</v>
      </c>
      <c r="D16" s="66">
        <v>3.673351035528523</v>
      </c>
      <c r="E16" s="67">
        <f t="shared" si="0"/>
        <v>0.75783546962102255</v>
      </c>
      <c r="F16" s="66">
        <v>3.4275468564617779</v>
      </c>
      <c r="G16" s="66">
        <v>3.40890164894406</v>
      </c>
      <c r="H16" s="67">
        <f t="shared" si="1"/>
        <v>0.52188648250700664</v>
      </c>
      <c r="I16" s="68">
        <v>3.237784718747831</v>
      </c>
      <c r="J16" s="66">
        <v>3.2393219974571612</v>
      </c>
      <c r="K16" s="67">
        <f t="shared" si="2"/>
        <v>0.403642704690645</v>
      </c>
      <c r="L16" s="66">
        <v>3.1133084448754578</v>
      </c>
      <c r="M16" s="66">
        <v>3.1112478550754479</v>
      </c>
      <c r="N16" s="67">
        <f t="shared" si="3"/>
        <v>0.3145193561296602</v>
      </c>
      <c r="O16" s="66">
        <v>2.9881397949672124</v>
      </c>
      <c r="P16" s="66">
        <v>2.9345529734562317</v>
      </c>
      <c r="Q16" s="67">
        <f t="shared" si="4"/>
        <v>0.243210738772071</v>
      </c>
      <c r="R16" s="68">
        <v>2.2195043233393341</v>
      </c>
      <c r="S16" s="66">
        <v>2.1753478764850041</v>
      </c>
      <c r="T16" s="67">
        <f t="shared" si="5"/>
        <v>9.8368220619120983E-2</v>
      </c>
      <c r="U16" s="66">
        <v>0.9690179125864149</v>
      </c>
      <c r="V16" s="66">
        <v>0.96884089184409283</v>
      </c>
      <c r="W16" s="67">
        <f t="shared" si="6"/>
        <v>6.8705783623263073E-2</v>
      </c>
      <c r="X16" s="68">
        <v>0.69140738144344849</v>
      </c>
      <c r="Y16" s="66">
        <v>0.70688924750399496</v>
      </c>
      <c r="Z16" s="67">
        <f t="shared" si="7"/>
        <v>6.694044807451438E-2</v>
      </c>
      <c r="AA16" s="66">
        <v>0</v>
      </c>
      <c r="AB16" s="66">
        <v>0</v>
      </c>
      <c r="AC16" s="67">
        <f t="shared" si="8"/>
        <v>0.4</v>
      </c>
      <c r="AD16" s="66" t="s">
        <v>29</v>
      </c>
      <c r="AE16" s="66" t="s">
        <v>29</v>
      </c>
      <c r="AF16" s="67">
        <f t="shared" ref="AF16" si="23">6.865*AC16</f>
        <v>2.7460000000000004</v>
      </c>
      <c r="AG16" s="66">
        <v>6.4558168791741402</v>
      </c>
      <c r="AH16" s="66">
        <v>6.3243551798083333</v>
      </c>
      <c r="AI16" s="67">
        <f t="shared" si="10"/>
        <v>0</v>
      </c>
    </row>
    <row r="17" spans="1:35" ht="12" customHeight="1" x14ac:dyDescent="0.2">
      <c r="A17" s="69">
        <f t="shared" si="14"/>
        <v>45609</v>
      </c>
      <c r="B17" s="69">
        <f t="shared" ref="B17" si="24">A17+7</f>
        <v>45616</v>
      </c>
      <c r="C17" s="65">
        <v>3.7355743241966244</v>
      </c>
      <c r="D17" s="66">
        <v>3.6417171461968789</v>
      </c>
      <c r="E17" s="67">
        <f t="shared" si="0"/>
        <v>0.78946935895266668</v>
      </c>
      <c r="F17" s="66">
        <v>3.4472247242877048</v>
      </c>
      <c r="G17" s="66">
        <v>3.414706904536513</v>
      </c>
      <c r="H17" s="67">
        <f t="shared" si="1"/>
        <v>0.5160812269145536</v>
      </c>
      <c r="I17" s="68">
        <v>3.2461370160189147</v>
      </c>
      <c r="J17" s="66">
        <v>3.2609645186501273</v>
      </c>
      <c r="K17" s="67">
        <f t="shared" si="2"/>
        <v>0.39529040741956134</v>
      </c>
      <c r="L17" s="66">
        <v>3.1195048905564962</v>
      </c>
      <c r="M17" s="66">
        <v>3.125238818609803</v>
      </c>
      <c r="N17" s="67">
        <f t="shared" si="3"/>
        <v>0.30626232064861192</v>
      </c>
      <c r="O17" s="66">
        <v>2.9750731283005454</v>
      </c>
      <c r="P17" s="66">
        <v>3.06</v>
      </c>
      <c r="Q17" s="67">
        <f t="shared" si="4"/>
        <v>0.2026905839277573</v>
      </c>
      <c r="R17" s="68">
        <v>2.2436276301227767</v>
      </c>
      <c r="S17" s="66">
        <v>2.1531077247674544</v>
      </c>
      <c r="T17" s="67">
        <f t="shared" si="5"/>
        <v>0.12060837233667066</v>
      </c>
      <c r="U17" s="66">
        <v>0.96763221614307737</v>
      </c>
      <c r="V17" s="66">
        <v>0.9803760069181896</v>
      </c>
      <c r="W17" s="67">
        <f t="shared" si="6"/>
        <v>6.9914459324278533E-2</v>
      </c>
      <c r="X17" s="68">
        <v>0.68688818972676957</v>
      </c>
      <c r="Y17" s="66">
        <v>0.70607196491191448</v>
      </c>
      <c r="Z17" s="67">
        <f t="shared" si="7"/>
        <v>7.1459639791193297E-2</v>
      </c>
      <c r="AA17" s="66">
        <v>0</v>
      </c>
      <c r="AB17" s="66">
        <v>0</v>
      </c>
      <c r="AC17" s="67">
        <f t="shared" si="8"/>
        <v>0.4</v>
      </c>
      <c r="AD17" s="66" t="s">
        <v>29</v>
      </c>
      <c r="AE17" s="66" t="s">
        <v>29</v>
      </c>
      <c r="AF17" s="67">
        <f t="shared" ref="AF17" si="25">6.865*AC17</f>
        <v>2.7460000000000004</v>
      </c>
      <c r="AG17" s="66">
        <v>6.4558168791741402</v>
      </c>
      <c r="AH17" s="66">
        <v>6.3243551798083333</v>
      </c>
      <c r="AI17" s="67">
        <f t="shared" si="10"/>
        <v>0</v>
      </c>
    </row>
    <row r="18" spans="1:35" ht="12" customHeight="1" x14ac:dyDescent="0.2">
      <c r="A18" s="69">
        <f t="shared" si="14"/>
        <v>45602</v>
      </c>
      <c r="B18" s="69">
        <f t="shared" ref="B18" si="26">A18+7</f>
        <v>45609</v>
      </c>
      <c r="C18" s="65">
        <v>3.7715659291104799</v>
      </c>
      <c r="D18" s="66">
        <v>3.5840851610456754</v>
      </c>
      <c r="E18" s="67">
        <f t="shared" si="0"/>
        <v>0.84710134410387017</v>
      </c>
      <c r="F18" s="66">
        <v>3.4720037696543429</v>
      </c>
      <c r="G18" s="66">
        <v>3.3419452577606239</v>
      </c>
      <c r="H18" s="67">
        <f t="shared" si="1"/>
        <v>0.58884287369044275</v>
      </c>
      <c r="I18" s="68">
        <v>3.2701418700612304</v>
      </c>
      <c r="J18" s="66">
        <v>3.1650881715377186</v>
      </c>
      <c r="K18" s="67">
        <f t="shared" si="2"/>
        <v>0.47633925190075743</v>
      </c>
      <c r="L18" s="66">
        <v>3.133143928311855</v>
      </c>
      <c r="M18" s="66">
        <v>3.0899026772377862</v>
      </c>
      <c r="N18" s="67">
        <f t="shared" si="3"/>
        <v>0.33586453396732185</v>
      </c>
      <c r="O18" s="66">
        <v>2.9687983173540329</v>
      </c>
      <c r="P18" s="66">
        <v>3.036</v>
      </c>
      <c r="Q18" s="67">
        <f t="shared" si="4"/>
        <v>0.20896539487426979</v>
      </c>
      <c r="R18" s="68">
        <v>2.2455662836816841</v>
      </c>
      <c r="S18" s="66">
        <v>2.1531077247674544</v>
      </c>
      <c r="T18" s="67">
        <f t="shared" si="5"/>
        <v>0.12060837233667066</v>
      </c>
      <c r="U18" s="66">
        <v>0.9695714572287415</v>
      </c>
      <c r="V18" s="66">
        <v>0.95661237250087638</v>
      </c>
      <c r="W18" s="67">
        <f t="shared" si="6"/>
        <v>8.0934302966479521E-2</v>
      </c>
      <c r="X18" s="68">
        <v>0.68776809254915694</v>
      </c>
      <c r="Y18" s="66">
        <v>0.68881187100923813</v>
      </c>
      <c r="Z18" s="67">
        <f t="shared" si="7"/>
        <v>7.0579736968805928E-2</v>
      </c>
      <c r="AA18" s="66">
        <v>0</v>
      </c>
      <c r="AB18" s="66">
        <v>0</v>
      </c>
      <c r="AC18" s="67">
        <f t="shared" si="8"/>
        <v>0.4</v>
      </c>
      <c r="AD18" s="66" t="s">
        <v>29</v>
      </c>
      <c r="AE18" s="66" t="s">
        <v>29</v>
      </c>
      <c r="AF18" s="67">
        <f t="shared" ref="AF18" si="27">6.865*AC18</f>
        <v>2.7460000000000004</v>
      </c>
      <c r="AG18" s="66">
        <v>6.7630651181379289</v>
      </c>
      <c r="AH18" s="66">
        <v>6.1591131382335975</v>
      </c>
      <c r="AI18" s="67">
        <f t="shared" si="10"/>
        <v>0</v>
      </c>
    </row>
    <row r="19" spans="1:35" ht="12" customHeight="1" x14ac:dyDescent="0.2">
      <c r="A19" s="69">
        <f t="shared" si="14"/>
        <v>45595</v>
      </c>
      <c r="B19" s="69">
        <f t="shared" ref="B19" si="28">A19+7</f>
        <v>45602</v>
      </c>
      <c r="C19" s="65">
        <v>3.7497385599865973</v>
      </c>
      <c r="D19" s="66">
        <v>3.7446920312452523</v>
      </c>
      <c r="E19" s="67">
        <f t="shared" si="0"/>
        <v>0.6864944739042933</v>
      </c>
      <c r="F19" s="66">
        <v>3.4608088578712399</v>
      </c>
      <c r="G19" s="66">
        <v>3.4285498155466949</v>
      </c>
      <c r="H19" s="67">
        <f t="shared" si="1"/>
        <v>0.50223831590437173</v>
      </c>
      <c r="I19" s="68">
        <v>3.2630682978450283</v>
      </c>
      <c r="J19" s="66">
        <v>3.2468588869843056</v>
      </c>
      <c r="K19" s="67">
        <f t="shared" si="2"/>
        <v>0.39456853645417045</v>
      </c>
      <c r="L19" s="66">
        <v>3.1343294250309461</v>
      </c>
      <c r="M19" s="66">
        <v>3.1075625084198073</v>
      </c>
      <c r="N19" s="67">
        <f t="shared" si="3"/>
        <v>0.31820470278530077</v>
      </c>
      <c r="O19" s="66">
        <v>2.9848446233210848</v>
      </c>
      <c r="P19" s="66">
        <v>2.9159999999999999</v>
      </c>
      <c r="Q19" s="67">
        <f t="shared" si="4"/>
        <v>0.26176371222830275</v>
      </c>
      <c r="R19" s="68">
        <v>2.2060396102039515</v>
      </c>
      <c r="S19" s="66">
        <v>2.2699428267894328</v>
      </c>
      <c r="T19" s="67">
        <f t="shared" si="5"/>
        <v>6.7676486900173582E-2</v>
      </c>
      <c r="U19" s="66">
        <v>0.96640132950168789</v>
      </c>
      <c r="V19" s="66">
        <v>0.96596125664115817</v>
      </c>
      <c r="W19" s="67">
        <f t="shared" si="6"/>
        <v>7.1585418826197733E-2</v>
      </c>
      <c r="X19" s="68">
        <v>0.68869634649552314</v>
      </c>
      <c r="Y19" s="66">
        <v>0.68790600184249184</v>
      </c>
      <c r="Z19" s="67">
        <f t="shared" si="7"/>
        <v>7.0441827675471025E-2</v>
      </c>
      <c r="AA19" s="66">
        <v>0</v>
      </c>
      <c r="AB19" s="66">
        <v>0</v>
      </c>
      <c r="AC19" s="67">
        <f t="shared" si="8"/>
        <v>0.4</v>
      </c>
      <c r="AD19" s="66" t="s">
        <v>29</v>
      </c>
      <c r="AE19" s="66" t="s">
        <v>29</v>
      </c>
      <c r="AF19" s="67">
        <f t="shared" ref="AF19" si="29">6.865*AC19</f>
        <v>2.7460000000000004</v>
      </c>
      <c r="AG19" s="66">
        <v>6.7630651181379289</v>
      </c>
      <c r="AH19" s="66">
        <v>6.1591131382335975</v>
      </c>
      <c r="AI19" s="67">
        <f t="shared" si="10"/>
        <v>0</v>
      </c>
    </row>
    <row r="20" spans="1:35" ht="12" customHeight="1" x14ac:dyDescent="0.2">
      <c r="A20" s="69">
        <f t="shared" si="14"/>
        <v>45588</v>
      </c>
      <c r="B20" s="69">
        <f t="shared" ref="B20" si="30">A20+7</f>
        <v>45595</v>
      </c>
      <c r="C20" s="65">
        <v>3.7132616113200911</v>
      </c>
      <c r="D20" s="66">
        <v>3.7874193365486977</v>
      </c>
      <c r="E20" s="67">
        <f t="shared" si="0"/>
        <v>0.71792489382945446</v>
      </c>
      <c r="F20" s="66">
        <v>3.4315134787217585</v>
      </c>
      <c r="G20" s="66">
        <v>3.502002736975891</v>
      </c>
      <c r="H20" s="67">
        <f t="shared" si="1"/>
        <v>0.49927465272930815</v>
      </c>
      <c r="I20" s="68">
        <v>3.2484258064379565</v>
      </c>
      <c r="J20" s="66">
        <v>3.2603095313801953</v>
      </c>
      <c r="K20" s="67">
        <f t="shared" si="2"/>
        <v>0.3930016170005195</v>
      </c>
      <c r="L20" s="66">
        <v>3.1282083059098991</v>
      </c>
      <c r="M20" s="66">
        <v>3.1206375783977576</v>
      </c>
      <c r="N20" s="67">
        <f t="shared" si="3"/>
        <v>0.3051296328073505</v>
      </c>
      <c r="O20" s="66">
        <v>2.9732381616872061</v>
      </c>
      <c r="P20" s="66">
        <v>2.9360276927166229</v>
      </c>
      <c r="Q20" s="67">
        <f t="shared" si="4"/>
        <v>0.24173601951167978</v>
      </c>
      <c r="R20" s="68">
        <v>2.1576848158487114</v>
      </c>
      <c r="S20" s="66">
        <v>2.2827499144411534</v>
      </c>
      <c r="T20" s="67">
        <f t="shared" si="5"/>
        <v>0.11603128125541362</v>
      </c>
      <c r="U20" s="66">
        <v>0.95802164202224138</v>
      </c>
      <c r="V20" s="66">
        <v>0.97086380914106385</v>
      </c>
      <c r="W20" s="67">
        <f t="shared" si="6"/>
        <v>7.9525033445114524E-2</v>
      </c>
      <c r="X20" s="68">
        <v>0.68895315230767329</v>
      </c>
      <c r="Y20" s="66">
        <v>0.68488548540952343</v>
      </c>
      <c r="Z20" s="67">
        <f t="shared" si="7"/>
        <v>7.3462344108439437E-2</v>
      </c>
      <c r="AA20" s="66">
        <v>0</v>
      </c>
      <c r="AB20" s="66">
        <v>0</v>
      </c>
      <c r="AC20" s="67">
        <f t="shared" si="8"/>
        <v>0.4</v>
      </c>
      <c r="AD20" s="66" t="s">
        <v>29</v>
      </c>
      <c r="AE20" s="66" t="s">
        <v>29</v>
      </c>
      <c r="AF20" s="67">
        <f t="shared" ref="AF20" si="31">6.865*AC20</f>
        <v>2.7460000000000004</v>
      </c>
      <c r="AG20" s="66">
        <v>7.0617793897850483</v>
      </c>
      <c r="AH20" s="66">
        <v>6.351999527677366</v>
      </c>
      <c r="AI20" s="67">
        <f t="shared" si="10"/>
        <v>0</v>
      </c>
    </row>
    <row r="21" spans="1:35" ht="12" customHeight="1" x14ac:dyDescent="0.2">
      <c r="A21" s="69">
        <f t="shared" si="14"/>
        <v>45581</v>
      </c>
      <c r="B21" s="69">
        <f t="shared" ref="B21" si="32">A21+7</f>
        <v>45588</v>
      </c>
      <c r="C21" s="65">
        <v>3.6621391170584117</v>
      </c>
      <c r="D21" s="66">
        <v>3.8155589322981749</v>
      </c>
      <c r="E21" s="67">
        <f t="shared" si="0"/>
        <v>0.76904738809113393</v>
      </c>
      <c r="F21" s="66">
        <v>3.3912101282925322</v>
      </c>
      <c r="G21" s="66">
        <v>3.5079863450576352</v>
      </c>
      <c r="H21" s="67">
        <f t="shared" si="1"/>
        <v>0.53957800315853444</v>
      </c>
      <c r="I21" s="68">
        <v>3.2167394636936417</v>
      </c>
      <c r="J21" s="66">
        <v>3.300496901284256</v>
      </c>
      <c r="K21" s="67">
        <f t="shared" si="2"/>
        <v>0.42468795974483431</v>
      </c>
      <c r="L21" s="66">
        <v>3.1099876849692669</v>
      </c>
      <c r="M21" s="66">
        <v>3.1479311338038296</v>
      </c>
      <c r="N21" s="67">
        <f t="shared" si="3"/>
        <v>0.31577952623584116</v>
      </c>
      <c r="O21" s="66">
        <v>2.9485714950205391</v>
      </c>
      <c r="P21" s="66">
        <v>3.004</v>
      </c>
      <c r="Q21" s="67">
        <f t="shared" si="4"/>
        <v>0.22919221720776362</v>
      </c>
      <c r="R21" s="68">
        <v>2.1185565589672248</v>
      </c>
      <c r="S21" s="66">
        <v>2.2863861824107792</v>
      </c>
      <c r="T21" s="67">
        <f t="shared" si="5"/>
        <v>0.1551595381369002</v>
      </c>
      <c r="U21" s="66">
        <v>0.94542587179304571</v>
      </c>
      <c r="V21" s="66">
        <v>0.97692163059171555</v>
      </c>
      <c r="W21" s="67">
        <f t="shared" si="6"/>
        <v>9.2120803674310192E-2</v>
      </c>
      <c r="X21" s="68">
        <v>0.68565114012690587</v>
      </c>
      <c r="Y21" s="66">
        <v>0.6842470905456397</v>
      </c>
      <c r="Z21" s="67">
        <f t="shared" si="7"/>
        <v>7.4100738972323166E-2</v>
      </c>
      <c r="AA21" s="66">
        <v>0</v>
      </c>
      <c r="AB21" s="66">
        <v>0</v>
      </c>
      <c r="AC21" s="67">
        <f t="shared" si="8"/>
        <v>0.4</v>
      </c>
      <c r="AD21" s="66" t="s">
        <v>29</v>
      </c>
      <c r="AE21" s="66" t="s">
        <v>29</v>
      </c>
      <c r="AF21" s="67">
        <f t="shared" ref="AF21" si="33">6.865*AC21</f>
        <v>2.7460000000000004</v>
      </c>
      <c r="AG21" s="66">
        <v>7.0617793897850483</v>
      </c>
      <c r="AH21" s="66">
        <v>6.351999527677366</v>
      </c>
      <c r="AI21" s="67">
        <f t="shared" si="10"/>
        <v>0</v>
      </c>
    </row>
    <row r="22" spans="1:35" ht="12" customHeight="1" x14ac:dyDescent="0.2">
      <c r="A22" s="69">
        <f t="shared" si="14"/>
        <v>45574</v>
      </c>
      <c r="B22" s="69">
        <f t="shared" ref="B22" si="34">A22+7</f>
        <v>45581</v>
      </c>
      <c r="C22" s="65">
        <v>3.6239341873871407</v>
      </c>
      <c r="D22" s="66">
        <v>3.7724707489670566</v>
      </c>
      <c r="E22" s="67">
        <f t="shared" si="0"/>
        <v>0.80725231776240491</v>
      </c>
      <c r="F22" s="66">
        <v>3.3556102093948343</v>
      </c>
      <c r="G22" s="66">
        <v>3.4766763206226181</v>
      </c>
      <c r="H22" s="67">
        <f t="shared" si="1"/>
        <v>0.5751779220562323</v>
      </c>
      <c r="I22" s="68">
        <v>3.1910173757599374</v>
      </c>
      <c r="J22" s="66">
        <v>3.2874180211310504</v>
      </c>
      <c r="K22" s="67">
        <f t="shared" si="2"/>
        <v>0.45041004767853865</v>
      </c>
      <c r="L22" s="66">
        <v>3.09489613719292</v>
      </c>
      <c r="M22" s="66">
        <v>3.1614547158403048</v>
      </c>
      <c r="N22" s="67">
        <f t="shared" si="3"/>
        <v>0.33087107401218807</v>
      </c>
      <c r="O22" s="66">
        <v>2.945638161687206</v>
      </c>
      <c r="P22" s="66">
        <v>3.004</v>
      </c>
      <c r="Q22" s="67">
        <f t="shared" si="4"/>
        <v>0.23212555054109663</v>
      </c>
      <c r="R22" s="68">
        <v>2.1295329408985118</v>
      </c>
      <c r="S22" s="66">
        <v>2.1817611824107797</v>
      </c>
      <c r="T22" s="67">
        <f t="shared" si="5"/>
        <v>0.14418315620561328</v>
      </c>
      <c r="U22" s="66">
        <v>0.93830834058702994</v>
      </c>
      <c r="V22" s="66">
        <v>0.96822650108431219</v>
      </c>
      <c r="W22" s="67">
        <f t="shared" si="6"/>
        <v>9.9238334880325962E-2</v>
      </c>
      <c r="X22" s="68">
        <v>0.68116153442107785</v>
      </c>
      <c r="Y22" s="66">
        <v>0.6928462750774167</v>
      </c>
      <c r="Z22" s="67">
        <f t="shared" si="7"/>
        <v>7.7186295096885016E-2</v>
      </c>
      <c r="AA22" s="66">
        <v>0</v>
      </c>
      <c r="AB22" s="66">
        <v>0</v>
      </c>
      <c r="AC22" s="67">
        <f t="shared" si="8"/>
        <v>0.4</v>
      </c>
      <c r="AD22" s="66" t="s">
        <v>29</v>
      </c>
      <c r="AE22" s="66" t="s">
        <v>29</v>
      </c>
      <c r="AF22" s="67">
        <f t="shared" ref="AF22" si="35">6.865*AC22</f>
        <v>2.7460000000000004</v>
      </c>
      <c r="AG22" s="66">
        <v>7.0617793897850483</v>
      </c>
      <c r="AH22" s="66">
        <v>6.351999527677366</v>
      </c>
      <c r="AI22" s="67">
        <f t="shared" si="10"/>
        <v>0</v>
      </c>
    </row>
    <row r="23" spans="1:35" ht="12" customHeight="1" x14ac:dyDescent="0.2">
      <c r="A23" s="69">
        <f t="shared" si="14"/>
        <v>45567</v>
      </c>
      <c r="B23" s="69">
        <f t="shared" ref="B23" si="36">A23+7</f>
        <v>45574</v>
      </c>
      <c r="C23" s="65">
        <v>3.6197354831188822</v>
      </c>
      <c r="D23" s="66">
        <v>3.6529952649500617</v>
      </c>
      <c r="E23" s="67">
        <f t="shared" si="0"/>
        <v>0.81145102203066344</v>
      </c>
      <c r="F23" s="66">
        <v>3.3526294427664052</v>
      </c>
      <c r="G23" s="66">
        <v>3.3768032811052047</v>
      </c>
      <c r="H23" s="67">
        <f t="shared" si="1"/>
        <v>0.57815868868466147</v>
      </c>
      <c r="I23" s="68">
        <v>3.1958226236413214</v>
      </c>
      <c r="J23" s="66">
        <v>3.2193363581891323</v>
      </c>
      <c r="K23" s="67">
        <f t="shared" si="2"/>
        <v>0.44560479979715462</v>
      </c>
      <c r="L23" s="66">
        <v>3.1061374121561829</v>
      </c>
      <c r="M23" s="66">
        <v>3.1156081470618782</v>
      </c>
      <c r="N23" s="67">
        <f t="shared" si="3"/>
        <v>0.31962979904892519</v>
      </c>
      <c r="O23" s="66">
        <v>2.9615584679406264</v>
      </c>
      <c r="P23" s="66">
        <v>3.0218778358023113</v>
      </c>
      <c r="Q23" s="67">
        <f t="shared" si="4"/>
        <v>0.21620524428767629</v>
      </c>
      <c r="R23" s="68">
        <v>2.1609503734349742</v>
      </c>
      <c r="S23" s="66">
        <v>2.1105538840427593</v>
      </c>
      <c r="T23" s="67">
        <f t="shared" si="5"/>
        <v>0.16316221306136569</v>
      </c>
      <c r="U23" s="66">
        <v>0.93597619422912659</v>
      </c>
      <c r="V23" s="66">
        <v>0.956665667327248</v>
      </c>
      <c r="W23" s="67">
        <f t="shared" si="6"/>
        <v>0.10157048123822932</v>
      </c>
      <c r="X23" s="68">
        <v>0.68194052475185085</v>
      </c>
      <c r="Y23" s="66">
        <v>0.69192440317460169</v>
      </c>
      <c r="Z23" s="67">
        <f t="shared" si="7"/>
        <v>7.6407304766112016E-2</v>
      </c>
      <c r="AA23" s="66">
        <v>0</v>
      </c>
      <c r="AB23" s="66">
        <v>0</v>
      </c>
      <c r="AC23" s="67">
        <f t="shared" si="8"/>
        <v>0.4</v>
      </c>
      <c r="AD23" s="66" t="s">
        <v>29</v>
      </c>
      <c r="AE23" s="66" t="s">
        <v>29</v>
      </c>
      <c r="AF23" s="67">
        <f t="shared" ref="AF23" si="37">6.865*AC23</f>
        <v>2.7460000000000004</v>
      </c>
      <c r="AG23" s="66">
        <v>7.3429158270709465</v>
      </c>
      <c r="AH23" s="66">
        <v>6.360425879783997</v>
      </c>
      <c r="AI23" s="67">
        <f t="shared" si="10"/>
        <v>0</v>
      </c>
    </row>
    <row r="24" spans="1:35" ht="12" customHeight="1" x14ac:dyDescent="0.2">
      <c r="A24" s="69">
        <f t="shared" si="14"/>
        <v>45560</v>
      </c>
      <c r="B24" s="69">
        <f t="shared" ref="B24" si="38">A24+7</f>
        <v>45567</v>
      </c>
      <c r="C24" s="65">
        <v>3.6257544169683427</v>
      </c>
      <c r="D24" s="66">
        <v>3.6465234101249964</v>
      </c>
      <c r="E24" s="67">
        <f t="shared" si="0"/>
        <v>0.80543208818120293</v>
      </c>
      <c r="F24" s="66">
        <v>3.3553312077998525</v>
      </c>
      <c r="G24" s="66">
        <v>3.3899924749038735</v>
      </c>
      <c r="H24" s="67">
        <f t="shared" si="1"/>
        <v>0.57545692365121415</v>
      </c>
      <c r="I24" s="68">
        <v>3.2085583037704559</v>
      </c>
      <c r="J24" s="66">
        <v>3.2095616257292066</v>
      </c>
      <c r="K24" s="67">
        <f t="shared" si="2"/>
        <v>0.43286911966802011</v>
      </c>
      <c r="L24" s="66">
        <v>3.1260658080769366</v>
      </c>
      <c r="M24" s="66">
        <v>3.1052308626009983</v>
      </c>
      <c r="N24" s="67">
        <f t="shared" si="3"/>
        <v>0.32053634860410973</v>
      </c>
      <c r="O24" s="66">
        <v>3.0268546377921912</v>
      </c>
      <c r="P24" s="66">
        <v>2.8919999999999999</v>
      </c>
      <c r="Q24" s="67">
        <f t="shared" si="4"/>
        <v>0.28576371222830277</v>
      </c>
      <c r="R24" s="68">
        <v>2.2069545697854762</v>
      </c>
      <c r="S24" s="66">
        <v>2.0755150814901229</v>
      </c>
      <c r="T24" s="67">
        <f t="shared" si="5"/>
        <v>0.19820101561400216</v>
      </c>
      <c r="U24" s="66">
        <v>0.93700680615234433</v>
      </c>
      <c r="V24" s="66">
        <v>0.9416483140201295</v>
      </c>
      <c r="W24" s="67">
        <f t="shared" si="6"/>
        <v>0.10053986931501158</v>
      </c>
      <c r="X24" s="68">
        <v>0.68344215292138377</v>
      </c>
      <c r="Y24" s="66">
        <v>0.69178380770771231</v>
      </c>
      <c r="Z24" s="67">
        <f t="shared" si="7"/>
        <v>7.4905676596579096E-2</v>
      </c>
      <c r="AA24" s="66">
        <v>0</v>
      </c>
      <c r="AB24" s="66">
        <v>0</v>
      </c>
      <c r="AC24" s="67">
        <f t="shared" si="8"/>
        <v>0.4</v>
      </c>
      <c r="AD24" s="66" t="s">
        <v>29</v>
      </c>
      <c r="AE24" s="66" t="s">
        <v>29</v>
      </c>
      <c r="AF24" s="67">
        <f t="shared" ref="AF24" si="39">6.865*AC24</f>
        <v>2.7460000000000004</v>
      </c>
      <c r="AG24" s="66">
        <v>7.3429158270709465</v>
      </c>
      <c r="AH24" s="66">
        <v>6.360425879783997</v>
      </c>
      <c r="AI24" s="67">
        <f t="shared" si="10"/>
        <v>0</v>
      </c>
    </row>
    <row r="25" spans="1:35" ht="12" customHeight="1" x14ac:dyDescent="0.2">
      <c r="A25" s="69">
        <f t="shared" si="14"/>
        <v>45553</v>
      </c>
      <c r="B25" s="69">
        <f t="shared" ref="B25" si="40">A25+7</f>
        <v>45560</v>
      </c>
      <c r="C25" s="65">
        <v>3.6355877656482161</v>
      </c>
      <c r="D25" s="66">
        <v>3.5925049226103511</v>
      </c>
      <c r="E25" s="67">
        <f t="shared" si="0"/>
        <v>0.83868158253919445</v>
      </c>
      <c r="F25" s="66">
        <v>3.3623372612913864</v>
      </c>
      <c r="G25" s="66">
        <v>3.3425977049137199</v>
      </c>
      <c r="H25" s="67">
        <f t="shared" si="1"/>
        <v>0.58819042653734677</v>
      </c>
      <c r="I25" s="68">
        <v>3.2253621322103601</v>
      </c>
      <c r="J25" s="66">
        <v>3.1675419244015881</v>
      </c>
      <c r="K25" s="67">
        <f t="shared" si="2"/>
        <v>0.47388549903688792</v>
      </c>
      <c r="L25" s="66">
        <v>3.1504591064624954</v>
      </c>
      <c r="M25" s="66">
        <v>3.0673375810739527</v>
      </c>
      <c r="N25" s="67">
        <f t="shared" si="3"/>
        <v>0.35842963013115536</v>
      </c>
      <c r="O25" s="66">
        <v>3.1000546377921916</v>
      </c>
      <c r="P25" s="66">
        <v>2.8720000000000003</v>
      </c>
      <c r="Q25" s="67">
        <f t="shared" si="4"/>
        <v>0.30576371222830234</v>
      </c>
      <c r="R25" s="68">
        <v>2.2543805806593689</v>
      </c>
      <c r="S25" s="66">
        <v>2.0755150814901229</v>
      </c>
      <c r="T25" s="67">
        <f t="shared" si="5"/>
        <v>0.19820101561400216</v>
      </c>
      <c r="U25" s="66">
        <v>0.9395940175485783</v>
      </c>
      <c r="V25" s="66">
        <v>0.9182072347517013</v>
      </c>
      <c r="W25" s="67">
        <f t="shared" si="6"/>
        <v>0.11933944071565461</v>
      </c>
      <c r="X25" s="68">
        <v>0.68425467279439611</v>
      </c>
      <c r="Y25" s="66">
        <v>0.67149176684630429</v>
      </c>
      <c r="Z25" s="67">
        <f t="shared" si="7"/>
        <v>8.6856062671658574E-2</v>
      </c>
      <c r="AA25" s="66">
        <v>0</v>
      </c>
      <c r="AB25" s="66">
        <v>0</v>
      </c>
      <c r="AC25" s="67">
        <f t="shared" si="8"/>
        <v>0.4</v>
      </c>
      <c r="AD25" s="66" t="s">
        <v>29</v>
      </c>
      <c r="AE25" s="66" t="s">
        <v>29</v>
      </c>
      <c r="AF25" s="67">
        <f t="shared" ref="AF25" si="41">6.865*AC25</f>
        <v>2.7460000000000004</v>
      </c>
      <c r="AG25" s="66">
        <v>7.3429158270709465</v>
      </c>
      <c r="AH25" s="66">
        <v>6.360425879783997</v>
      </c>
      <c r="AI25" s="67">
        <f t="shared" si="10"/>
        <v>0</v>
      </c>
    </row>
    <row r="26" spans="1:35" ht="12" customHeight="1" x14ac:dyDescent="0.2">
      <c r="A26" s="69">
        <f t="shared" si="14"/>
        <v>45546</v>
      </c>
      <c r="B26" s="69">
        <f t="shared" ref="B26" si="42">A26+7</f>
        <v>45553</v>
      </c>
      <c r="C26" s="65">
        <v>3.6408268412936513</v>
      </c>
      <c r="D26" s="66">
        <v>3.6063565425925428</v>
      </c>
      <c r="E26" s="67">
        <f t="shared" si="0"/>
        <v>0.8248299625570028</v>
      </c>
      <c r="F26" s="66">
        <v>3.3828876411068922</v>
      </c>
      <c r="G26" s="66">
        <v>3.3169076889790228</v>
      </c>
      <c r="H26" s="67">
        <f t="shared" si="1"/>
        <v>0.61388044247204387</v>
      </c>
      <c r="I26" s="68">
        <v>3.2450082001926557</v>
      </c>
      <c r="J26" s="66">
        <v>3.1575892023262031</v>
      </c>
      <c r="K26" s="67">
        <f t="shared" si="2"/>
        <v>0.48383822111227293</v>
      </c>
      <c r="L26" s="66">
        <v>3.1775797403909878</v>
      </c>
      <c r="M26" s="66">
        <v>3.076105701519035</v>
      </c>
      <c r="N26" s="67">
        <f t="shared" si="3"/>
        <v>0.34966150968607312</v>
      </c>
      <c r="O26" s="66">
        <v>3.1474327043369019</v>
      </c>
      <c r="P26" s="66">
        <v>2.964</v>
      </c>
      <c r="Q26" s="67">
        <f t="shared" si="4"/>
        <v>0.2137637122283027</v>
      </c>
      <c r="R26" s="68">
        <v>2.2700986278417368</v>
      </c>
      <c r="S26" s="66">
        <v>2.2266400814901228</v>
      </c>
      <c r="T26" s="67">
        <f t="shared" si="5"/>
        <v>4.7076015614002209E-2</v>
      </c>
      <c r="U26" s="66">
        <v>0.9371943310715708</v>
      </c>
      <c r="V26" s="66">
        <v>0.93477106675381672</v>
      </c>
      <c r="W26" s="67">
        <f t="shared" si="6"/>
        <v>0.10277560871353919</v>
      </c>
      <c r="X26" s="68">
        <v>0.6852552248162157</v>
      </c>
      <c r="Y26" s="66">
        <v>0.66660521708246701</v>
      </c>
      <c r="Z26" s="67">
        <f t="shared" si="7"/>
        <v>9.1742612435495863E-2</v>
      </c>
      <c r="AA26" s="66">
        <v>0</v>
      </c>
      <c r="AB26" s="66">
        <v>0</v>
      </c>
      <c r="AC26" s="67">
        <f t="shared" si="8"/>
        <v>0.4</v>
      </c>
      <c r="AD26" s="66" t="s">
        <v>29</v>
      </c>
      <c r="AE26" s="66" t="s">
        <v>29</v>
      </c>
      <c r="AF26" s="67">
        <f t="shared" ref="AF26" si="43">6.865*AC26</f>
        <v>2.7460000000000004</v>
      </c>
      <c r="AG26" s="66">
        <v>7.6371710561143828</v>
      </c>
      <c r="AH26" s="66">
        <v>6.6877521077369613</v>
      </c>
      <c r="AI26" s="67">
        <f t="shared" si="10"/>
        <v>0</v>
      </c>
    </row>
    <row r="27" spans="1:35" ht="12" customHeight="1" x14ac:dyDescent="0.2">
      <c r="A27" s="69">
        <f t="shared" si="14"/>
        <v>45539</v>
      </c>
      <c r="B27" s="69">
        <f t="shared" ref="B27" si="44">A27+7</f>
        <v>45546</v>
      </c>
      <c r="C27" s="65">
        <v>3.6476175412606451</v>
      </c>
      <c r="D27" s="66">
        <v>3.6146823198342752</v>
      </c>
      <c r="E27" s="67">
        <f t="shared" si="0"/>
        <v>0.81650418531527036</v>
      </c>
      <c r="F27" s="66">
        <v>3.3953762343947242</v>
      </c>
      <c r="G27" s="66">
        <v>3.3420991162661369</v>
      </c>
      <c r="H27" s="67">
        <f t="shared" si="1"/>
        <v>0.58868901518492978</v>
      </c>
      <c r="I27" s="68">
        <v>3.2502503723614731</v>
      </c>
      <c r="J27" s="66">
        <v>3.2261587491376078</v>
      </c>
      <c r="K27" s="67">
        <f t="shared" si="2"/>
        <v>0.41526867430086822</v>
      </c>
      <c r="L27" s="66">
        <v>3.1856297939980358</v>
      </c>
      <c r="M27" s="66">
        <v>3.1484540349982737</v>
      </c>
      <c r="N27" s="67">
        <f t="shared" si="3"/>
        <v>0.27731317620683438</v>
      </c>
      <c r="O27" s="66">
        <v>3.1648559372433898</v>
      </c>
      <c r="P27" s="66">
        <v>3.06</v>
      </c>
      <c r="Q27" s="67">
        <f t="shared" si="4"/>
        <v>0.11776371222830262</v>
      </c>
      <c r="R27" s="68">
        <v>2.2754974744132372</v>
      </c>
      <c r="S27" s="66">
        <v>2.2342096636817272</v>
      </c>
      <c r="T27" s="67">
        <f t="shared" si="5"/>
        <v>3.9506433422397791E-2</v>
      </c>
      <c r="U27" s="66">
        <v>0.93689422738037287</v>
      </c>
      <c r="V27" s="66">
        <v>0.94510211882031525</v>
      </c>
      <c r="W27" s="67">
        <f t="shared" si="6"/>
        <v>0.10065244808698304</v>
      </c>
      <c r="X27" s="68">
        <v>0.68513960504811933</v>
      </c>
      <c r="Y27" s="66">
        <v>0.69110483447736848</v>
      </c>
      <c r="Z27" s="67">
        <f t="shared" si="7"/>
        <v>7.3208224469843541E-2</v>
      </c>
      <c r="AA27" s="66">
        <v>0</v>
      </c>
      <c r="AB27" s="66">
        <v>0</v>
      </c>
      <c r="AC27" s="67">
        <f t="shared" si="8"/>
        <v>0.4</v>
      </c>
      <c r="AD27" s="66" t="s">
        <v>29</v>
      </c>
      <c r="AE27" s="66" t="s">
        <v>29</v>
      </c>
      <c r="AF27" s="67">
        <f t="shared" ref="AF27" si="45">6.865*AC27</f>
        <v>2.7460000000000004</v>
      </c>
      <c r="AG27" s="66">
        <v>7.6371710561143828</v>
      </c>
      <c r="AH27" s="66">
        <v>6.6877521077369613</v>
      </c>
      <c r="AI27" s="67">
        <f t="shared" si="10"/>
        <v>0</v>
      </c>
    </row>
    <row r="28" spans="1:35" ht="12" customHeight="1" x14ac:dyDescent="0.2">
      <c r="A28" s="69">
        <f t="shared" si="14"/>
        <v>45532</v>
      </c>
      <c r="B28" s="69">
        <f t="shared" ref="B28" si="46">A28+7</f>
        <v>45539</v>
      </c>
      <c r="C28" s="65">
        <v>3.6448434736158215</v>
      </c>
      <c r="D28" s="66">
        <v>3.685797063715655</v>
      </c>
      <c r="E28" s="67">
        <f t="shared" si="0"/>
        <v>0.78634303153372409</v>
      </c>
      <c r="F28" s="66">
        <v>3.3924130550514384</v>
      </c>
      <c r="G28" s="66">
        <v>3.4188521937764418</v>
      </c>
      <c r="H28" s="67">
        <f t="shared" si="1"/>
        <v>0.53837507639962823</v>
      </c>
      <c r="I28" s="68">
        <v>3.2517633506197359</v>
      </c>
      <c r="J28" s="66">
        <v>3.2743590990387017</v>
      </c>
      <c r="K28" s="67">
        <f t="shared" si="2"/>
        <v>0.38966407281874016</v>
      </c>
      <c r="L28" s="66">
        <v>3.1837690631005842</v>
      </c>
      <c r="M28" s="66">
        <v>3.2021125516698317</v>
      </c>
      <c r="N28" s="67">
        <f t="shared" si="3"/>
        <v>0.24199814810452391</v>
      </c>
      <c r="O28" s="66">
        <v>3.1570388728292018</v>
      </c>
      <c r="P28" s="66">
        <v>3.1653770191093895</v>
      </c>
      <c r="Q28" s="67">
        <f t="shared" si="4"/>
        <v>2.0724839399100858E-2</v>
      </c>
      <c r="R28" s="68">
        <v>2.2511824823356039</v>
      </c>
      <c r="S28" s="66">
        <v>2.2726759229922759</v>
      </c>
      <c r="T28" s="67">
        <f t="shared" si="5"/>
        <v>2.2533614768521115E-2</v>
      </c>
      <c r="U28" s="66">
        <v>0.93539557114753846</v>
      </c>
      <c r="V28" s="66">
        <v>0.95059234322602981</v>
      </c>
      <c r="W28" s="67">
        <f t="shared" si="6"/>
        <v>0.10215110431981744</v>
      </c>
      <c r="X28" s="68">
        <v>0.68252815855590709</v>
      </c>
      <c r="Y28" s="66">
        <v>0.70565817987928092</v>
      </c>
      <c r="Z28" s="67">
        <f t="shared" si="7"/>
        <v>7.5819670962055774E-2</v>
      </c>
      <c r="AA28" s="66">
        <v>0</v>
      </c>
      <c r="AB28" s="66">
        <v>0</v>
      </c>
      <c r="AC28" s="67">
        <f t="shared" si="8"/>
        <v>0.4</v>
      </c>
      <c r="AD28" s="66" t="s">
        <v>29</v>
      </c>
      <c r="AE28" s="66" t="s">
        <v>29</v>
      </c>
      <c r="AF28" s="67">
        <f t="shared" ref="AF28" si="47">6.865*AC28</f>
        <v>2.7460000000000004</v>
      </c>
      <c r="AG28" s="66">
        <v>7.6371710561143828</v>
      </c>
      <c r="AH28" s="66">
        <v>6.6877521077369613</v>
      </c>
      <c r="AI28" s="67">
        <f t="shared" si="10"/>
        <v>0</v>
      </c>
    </row>
    <row r="29" spans="1:35" ht="12" customHeight="1" x14ac:dyDescent="0.2">
      <c r="A29" s="69">
        <f t="shared" si="14"/>
        <v>45525</v>
      </c>
      <c r="B29" s="69">
        <f t="shared" ref="B29" si="48">A29+7</f>
        <v>45532</v>
      </c>
      <c r="C29" s="65">
        <v>3.6692243375246774</v>
      </c>
      <c r="D29" s="66">
        <v>3.6386232838902619</v>
      </c>
      <c r="E29" s="67">
        <f t="shared" si="0"/>
        <v>0.79256322125928369</v>
      </c>
      <c r="F29" s="66">
        <v>3.4147443894035399</v>
      </c>
      <c r="G29" s="66">
        <v>3.3583696532241571</v>
      </c>
      <c r="H29" s="67">
        <f t="shared" si="1"/>
        <v>0.5724184782269095</v>
      </c>
      <c r="I29" s="68">
        <v>3.272979452722756</v>
      </c>
      <c r="J29" s="66">
        <v>3.2386031443924881</v>
      </c>
      <c r="K29" s="67">
        <f t="shared" si="2"/>
        <v>0.40282427904598794</v>
      </c>
      <c r="L29" s="66">
        <v>3.1955359372252459</v>
      </c>
      <c r="M29" s="66">
        <v>3.1619525787402196</v>
      </c>
      <c r="N29" s="67">
        <f t="shared" si="3"/>
        <v>0.26381463246488845</v>
      </c>
      <c r="O29" s="66">
        <v>3.1423122973859927</v>
      </c>
      <c r="P29" s="66">
        <v>3.1880000000000006</v>
      </c>
      <c r="Q29" s="67">
        <f t="shared" si="4"/>
        <v>3.5451414842309958E-2</v>
      </c>
      <c r="R29" s="68">
        <v>2.2284775746881289</v>
      </c>
      <c r="S29" s="66">
        <v>2.2726759229922759</v>
      </c>
      <c r="T29" s="67">
        <f t="shared" si="5"/>
        <v>4.523852241599613E-2</v>
      </c>
      <c r="U29" s="66">
        <v>0.94090984966590641</v>
      </c>
      <c r="V29" s="66">
        <v>0.93474741985364374</v>
      </c>
      <c r="W29" s="67">
        <f t="shared" si="6"/>
        <v>0.10279925561371217</v>
      </c>
      <c r="X29" s="68">
        <v>0.68647889117549798</v>
      </c>
      <c r="Y29" s="66">
        <v>0.67962229982178335</v>
      </c>
      <c r="Z29" s="67">
        <f t="shared" si="7"/>
        <v>7.8725529696179519E-2</v>
      </c>
      <c r="AA29" s="66">
        <v>0</v>
      </c>
      <c r="AB29" s="66">
        <v>0</v>
      </c>
      <c r="AC29" s="67">
        <f t="shared" si="8"/>
        <v>0.4</v>
      </c>
      <c r="AD29" s="66" t="s">
        <v>29</v>
      </c>
      <c r="AE29" s="66" t="s">
        <v>29</v>
      </c>
      <c r="AF29" s="67">
        <f t="shared" ref="AF29" si="49">6.865*AC29</f>
        <v>2.7460000000000004</v>
      </c>
      <c r="AG29" s="66">
        <v>7.7936156824744565</v>
      </c>
      <c r="AH29" s="66">
        <v>7.3797359006003775</v>
      </c>
      <c r="AI29" s="67">
        <f t="shared" si="10"/>
        <v>0</v>
      </c>
    </row>
    <row r="30" spans="1:35" ht="12" customHeight="1" x14ac:dyDescent="0.2">
      <c r="A30" s="69">
        <f t="shared" si="14"/>
        <v>45518</v>
      </c>
      <c r="B30" s="69">
        <f t="shared" ref="B30" si="50">A30+7</f>
        <v>45525</v>
      </c>
      <c r="C30" s="65">
        <v>3.6692243375246774</v>
      </c>
      <c r="D30" s="66">
        <v>3.6386232838902619</v>
      </c>
      <c r="E30" s="67">
        <f t="shared" si="0"/>
        <v>0.79256322125928369</v>
      </c>
      <c r="F30" s="66">
        <v>3.4147443894035399</v>
      </c>
      <c r="G30" s="66">
        <v>3.3583696532241571</v>
      </c>
      <c r="H30" s="67">
        <f t="shared" si="1"/>
        <v>0.5724184782269095</v>
      </c>
      <c r="I30" s="68">
        <v>3.272979452722756</v>
      </c>
      <c r="J30" s="66">
        <v>3.2386031443924881</v>
      </c>
      <c r="K30" s="67">
        <f t="shared" si="2"/>
        <v>0.40282427904598794</v>
      </c>
      <c r="L30" s="66">
        <v>3.1955359372252459</v>
      </c>
      <c r="M30" s="66">
        <v>3.1619525787402196</v>
      </c>
      <c r="N30" s="67">
        <f t="shared" si="3"/>
        <v>0.26381463246488845</v>
      </c>
      <c r="O30" s="66">
        <v>3.1423122973859927</v>
      </c>
      <c r="P30" s="66">
        <v>3.1880000000000006</v>
      </c>
      <c r="Q30" s="67">
        <f t="shared" si="4"/>
        <v>3.5451414842309958E-2</v>
      </c>
      <c r="R30" s="68">
        <v>2.2284775746881289</v>
      </c>
      <c r="S30" s="66">
        <v>2.2726759229922759</v>
      </c>
      <c r="T30" s="67">
        <f t="shared" si="5"/>
        <v>4.523852241599613E-2</v>
      </c>
      <c r="U30" s="66">
        <v>0.94090984966590641</v>
      </c>
      <c r="V30" s="66">
        <v>0.93474741985364374</v>
      </c>
      <c r="W30" s="67">
        <f t="shared" si="6"/>
        <v>0.10279925561371217</v>
      </c>
      <c r="X30" s="68">
        <v>0.68647889117549798</v>
      </c>
      <c r="Y30" s="66">
        <v>0.67962229982178335</v>
      </c>
      <c r="Z30" s="67">
        <f t="shared" si="7"/>
        <v>7.8725529696179519E-2</v>
      </c>
      <c r="AA30" s="66">
        <v>0</v>
      </c>
      <c r="AB30" s="66">
        <v>0</v>
      </c>
      <c r="AC30" s="67">
        <f t="shared" si="8"/>
        <v>0.4</v>
      </c>
      <c r="AD30" s="66" t="s">
        <v>29</v>
      </c>
      <c r="AE30" s="66" t="s">
        <v>29</v>
      </c>
      <c r="AF30" s="67">
        <f t="shared" ref="AF30" si="51">6.865*AC30</f>
        <v>2.7460000000000004</v>
      </c>
      <c r="AG30" s="66">
        <v>7.7936156824744565</v>
      </c>
      <c r="AH30" s="66">
        <v>7.3797359006003775</v>
      </c>
      <c r="AI30" s="67">
        <f t="shared" si="10"/>
        <v>0</v>
      </c>
    </row>
    <row r="31" spans="1:35" ht="12" customHeight="1" x14ac:dyDescent="0.2">
      <c r="A31" s="69">
        <f t="shared" si="14"/>
        <v>45511</v>
      </c>
      <c r="B31" s="69">
        <f t="shared" ref="B31" si="52">A31+7</f>
        <v>45518</v>
      </c>
      <c r="C31" s="65">
        <v>3.6692243375246774</v>
      </c>
      <c r="D31" s="66">
        <v>3.6386232838902619</v>
      </c>
      <c r="E31" s="67">
        <f t="shared" si="0"/>
        <v>0.79256322125928369</v>
      </c>
      <c r="F31" s="66">
        <v>3.4147443894035399</v>
      </c>
      <c r="G31" s="66">
        <v>3.3583696532241571</v>
      </c>
      <c r="H31" s="67">
        <f t="shared" si="1"/>
        <v>0.5724184782269095</v>
      </c>
      <c r="I31" s="68">
        <v>3.272979452722756</v>
      </c>
      <c r="J31" s="66">
        <v>3.2386031443924881</v>
      </c>
      <c r="K31" s="67">
        <f t="shared" si="2"/>
        <v>0.40282427904598794</v>
      </c>
      <c r="L31" s="66">
        <v>3.1955359372252459</v>
      </c>
      <c r="M31" s="66">
        <v>3.1619525787402196</v>
      </c>
      <c r="N31" s="67">
        <f t="shared" si="3"/>
        <v>0.26381463246488845</v>
      </c>
      <c r="O31" s="66">
        <v>3.1423122973859927</v>
      </c>
      <c r="P31" s="66">
        <v>3.1880000000000006</v>
      </c>
      <c r="Q31" s="67">
        <f t="shared" si="4"/>
        <v>3.5451414842309958E-2</v>
      </c>
      <c r="R31" s="68">
        <v>2.2284775746881289</v>
      </c>
      <c r="S31" s="66">
        <v>2.2726759229922759</v>
      </c>
      <c r="T31" s="67">
        <f t="shared" si="5"/>
        <v>4.523852241599613E-2</v>
      </c>
      <c r="U31" s="66">
        <v>0.94090984966590641</v>
      </c>
      <c r="V31" s="66">
        <v>0.93474741985364374</v>
      </c>
      <c r="W31" s="67">
        <f t="shared" si="6"/>
        <v>0.10279925561371217</v>
      </c>
      <c r="X31" s="68">
        <v>0.68647889117549798</v>
      </c>
      <c r="Y31" s="66">
        <v>0.67962229982178335</v>
      </c>
      <c r="Z31" s="67">
        <f t="shared" si="7"/>
        <v>7.8725529696179519E-2</v>
      </c>
      <c r="AA31" s="66">
        <v>0</v>
      </c>
      <c r="AB31" s="66">
        <v>0</v>
      </c>
      <c r="AC31" s="67">
        <f t="shared" si="8"/>
        <v>0.4</v>
      </c>
      <c r="AD31" s="66" t="s">
        <v>29</v>
      </c>
      <c r="AE31" s="66" t="s">
        <v>29</v>
      </c>
      <c r="AF31" s="67">
        <f t="shared" ref="AF31" si="53">6.865*AC31</f>
        <v>2.7460000000000004</v>
      </c>
      <c r="AG31" s="66">
        <v>7.7936156824744565</v>
      </c>
      <c r="AH31" s="66">
        <v>7.3797359006003775</v>
      </c>
      <c r="AI31" s="67">
        <f t="shared" si="10"/>
        <v>0</v>
      </c>
    </row>
    <row r="32" spans="1:35" ht="12" customHeight="1" x14ac:dyDescent="0.2">
      <c r="A32" s="69">
        <f t="shared" si="14"/>
        <v>45504</v>
      </c>
      <c r="B32" s="69">
        <f t="shared" ref="B32" si="54">A32+7</f>
        <v>45511</v>
      </c>
      <c r="C32" s="65">
        <v>3.6692243375246774</v>
      </c>
      <c r="D32" s="66">
        <v>3.6386232838902619</v>
      </c>
      <c r="E32" s="67">
        <f t="shared" si="0"/>
        <v>0.79256322125928369</v>
      </c>
      <c r="F32" s="66">
        <v>3.4147443894035399</v>
      </c>
      <c r="G32" s="66">
        <v>3.3583696532241571</v>
      </c>
      <c r="H32" s="67">
        <f t="shared" si="1"/>
        <v>0.5724184782269095</v>
      </c>
      <c r="I32" s="68">
        <v>3.272979452722756</v>
      </c>
      <c r="J32" s="66">
        <v>3.2386031443924881</v>
      </c>
      <c r="K32" s="67">
        <f t="shared" si="2"/>
        <v>0.40282427904598794</v>
      </c>
      <c r="L32" s="66">
        <v>3.1955359372252459</v>
      </c>
      <c r="M32" s="66">
        <v>3.1619525787402196</v>
      </c>
      <c r="N32" s="67">
        <f t="shared" si="3"/>
        <v>0.26381463246488845</v>
      </c>
      <c r="O32" s="66">
        <v>3.1423122973859927</v>
      </c>
      <c r="P32" s="66">
        <v>3.1880000000000006</v>
      </c>
      <c r="Q32" s="67">
        <f t="shared" si="4"/>
        <v>3.5451414842309958E-2</v>
      </c>
      <c r="R32" s="68">
        <v>2.2284775746881289</v>
      </c>
      <c r="S32" s="66">
        <v>2.2726759229922759</v>
      </c>
      <c r="T32" s="67">
        <f t="shared" si="5"/>
        <v>4.523852241599613E-2</v>
      </c>
      <c r="U32" s="66">
        <v>0.94090984966590641</v>
      </c>
      <c r="V32" s="66">
        <v>0.93474741985364374</v>
      </c>
      <c r="W32" s="67">
        <f t="shared" si="6"/>
        <v>0.10279925561371217</v>
      </c>
      <c r="X32" s="68">
        <v>0.68647889117549798</v>
      </c>
      <c r="Y32" s="66">
        <v>0.67962229982178335</v>
      </c>
      <c r="Z32" s="67">
        <f t="shared" si="7"/>
        <v>7.8725529696179519E-2</v>
      </c>
      <c r="AA32" s="66">
        <v>0</v>
      </c>
      <c r="AB32" s="66">
        <v>0</v>
      </c>
      <c r="AC32" s="67">
        <f t="shared" si="8"/>
        <v>0.4</v>
      </c>
      <c r="AD32" s="66" t="s">
        <v>29</v>
      </c>
      <c r="AE32" s="66" t="s">
        <v>29</v>
      </c>
      <c r="AF32" s="67">
        <f t="shared" ref="AF32" si="55">6.865*AC32</f>
        <v>2.7460000000000004</v>
      </c>
      <c r="AG32" s="66">
        <v>7.7936156824744565</v>
      </c>
      <c r="AH32" s="66">
        <v>7.3797359006003775</v>
      </c>
      <c r="AI32" s="67">
        <f t="shared" si="10"/>
        <v>0</v>
      </c>
    </row>
    <row r="33" spans="1:35" ht="12" customHeight="1" x14ac:dyDescent="0.2">
      <c r="A33" s="69">
        <f t="shared" si="14"/>
        <v>45497</v>
      </c>
      <c r="B33" s="69">
        <f t="shared" ref="B33" si="56">A33+7</f>
        <v>45504</v>
      </c>
      <c r="C33" s="65">
        <v>3.7127256527155286</v>
      </c>
      <c r="D33" s="66">
        <v>3.6247092496086641</v>
      </c>
      <c r="E33" s="67">
        <f t="shared" si="0"/>
        <v>0.80647725554088145</v>
      </c>
      <c r="F33" s="66">
        <v>3.4373261611320096</v>
      </c>
      <c r="G33" s="66">
        <v>3.408258636510642</v>
      </c>
      <c r="H33" s="67">
        <f t="shared" si="1"/>
        <v>0.52252949494042467</v>
      </c>
      <c r="I33" s="68">
        <v>3.3020420845952647</v>
      </c>
      <c r="J33" s="66">
        <v>3.2419463010228964</v>
      </c>
      <c r="K33" s="67">
        <f t="shared" si="2"/>
        <v>0.39948112241557965</v>
      </c>
      <c r="L33" s="66">
        <v>3.2041874732626243</v>
      </c>
      <c r="M33" s="66">
        <v>3.1966995626916712</v>
      </c>
      <c r="N33" s="67">
        <f t="shared" si="3"/>
        <v>0.22906764851343686</v>
      </c>
      <c r="O33" s="66">
        <v>3.1272599815932245</v>
      </c>
      <c r="P33" s="66">
        <v>3.18</v>
      </c>
      <c r="Q33" s="67">
        <f t="shared" si="4"/>
        <v>5.0503730635078181E-2</v>
      </c>
      <c r="R33" s="68">
        <v>2.2058413284323444</v>
      </c>
      <c r="S33" s="66">
        <v>2.2940031408431283</v>
      </c>
      <c r="T33" s="67">
        <f t="shared" si="5"/>
        <v>6.7874768671780661E-2</v>
      </c>
      <c r="U33" s="66">
        <v>0.94861872007141335</v>
      </c>
      <c r="V33" s="66">
        <v>0.91566494294035761</v>
      </c>
      <c r="W33" s="67">
        <f t="shared" si="6"/>
        <v>0.1218817325269983</v>
      </c>
      <c r="X33" s="68">
        <v>0.69288365289666287</v>
      </c>
      <c r="Y33" s="66">
        <v>0.66335323250279066</v>
      </c>
      <c r="Z33" s="67">
        <f t="shared" si="7"/>
        <v>9.4994597015172211E-2</v>
      </c>
      <c r="AA33" s="66">
        <v>0</v>
      </c>
      <c r="AB33" s="66">
        <v>0</v>
      </c>
      <c r="AC33" s="67">
        <f t="shared" si="8"/>
        <v>0.4</v>
      </c>
      <c r="AD33" s="66" t="s">
        <v>29</v>
      </c>
      <c r="AE33" s="66" t="s">
        <v>29</v>
      </c>
      <c r="AF33" s="67">
        <f t="shared" ref="AF33" si="57">6.865*AC33</f>
        <v>2.7460000000000004</v>
      </c>
      <c r="AG33" s="66">
        <v>7.7936156824744565</v>
      </c>
      <c r="AH33" s="66">
        <v>7.3797359006003775</v>
      </c>
      <c r="AI33" s="67">
        <f t="shared" si="10"/>
        <v>0</v>
      </c>
    </row>
    <row r="34" spans="1:35" ht="12" customHeight="1" x14ac:dyDescent="0.2">
      <c r="A34" s="69">
        <f t="shared" si="14"/>
        <v>45490</v>
      </c>
      <c r="B34" s="69">
        <f t="shared" ref="B34" si="58">A34+7</f>
        <v>45497</v>
      </c>
      <c r="C34" s="65">
        <v>3.7545436566705508</v>
      </c>
      <c r="D34" s="66">
        <v>3.6390609097337725</v>
      </c>
      <c r="E34" s="67">
        <f t="shared" si="0"/>
        <v>0.7921255954157731</v>
      </c>
      <c r="F34" s="66">
        <v>3.4678597202333461</v>
      </c>
      <c r="G34" s="66">
        <v>3.3967860173825639</v>
      </c>
      <c r="H34" s="67">
        <f t="shared" si="1"/>
        <v>0.53400211406850273</v>
      </c>
      <c r="I34" s="68">
        <v>3.3308262954709265</v>
      </c>
      <c r="J34" s="66">
        <v>3.2413874753189096</v>
      </c>
      <c r="K34" s="67">
        <f t="shared" si="2"/>
        <v>0.40003994811956645</v>
      </c>
      <c r="L34" s="66">
        <v>3.2232211727507756</v>
      </c>
      <c r="M34" s="66">
        <v>3.1814305575148221</v>
      </c>
      <c r="N34" s="67">
        <f t="shared" si="3"/>
        <v>0.24433665369028601</v>
      </c>
      <c r="O34" s="66">
        <v>3.1170484077020575</v>
      </c>
      <c r="P34" s="66">
        <v>3.134670998170662</v>
      </c>
      <c r="Q34" s="67">
        <f t="shared" si="4"/>
        <v>6.0715304526245184E-2</v>
      </c>
      <c r="R34" s="68">
        <v>2.1963191697665918</v>
      </c>
      <c r="S34" s="66">
        <v>2.2940031408431283</v>
      </c>
      <c r="T34" s="67">
        <f t="shared" si="5"/>
        <v>7.7396927337533228E-2</v>
      </c>
      <c r="U34" s="66">
        <v>0.94725639429054287</v>
      </c>
      <c r="V34" s="66">
        <v>0.9465410791323503</v>
      </c>
      <c r="W34" s="67">
        <f t="shared" si="6"/>
        <v>9.1005596335005601E-2</v>
      </c>
      <c r="X34" s="68">
        <v>0.69235170480395059</v>
      </c>
      <c r="Y34" s="66">
        <v>0.68974345885895216</v>
      </c>
      <c r="Z34" s="67">
        <f t="shared" si="7"/>
        <v>6.8604370659010705E-2</v>
      </c>
      <c r="AA34" s="66">
        <v>0</v>
      </c>
      <c r="AB34" s="66">
        <v>0</v>
      </c>
      <c r="AC34" s="67">
        <f t="shared" si="8"/>
        <v>0.4</v>
      </c>
      <c r="AD34" s="66" t="s">
        <v>29</v>
      </c>
      <c r="AE34" s="66" t="s">
        <v>29</v>
      </c>
      <c r="AF34" s="67">
        <f t="shared" ref="AF34" si="59">6.865*AC34</f>
        <v>2.7460000000000004</v>
      </c>
      <c r="AG34" s="66">
        <v>7.7936156824744565</v>
      </c>
      <c r="AH34" s="66">
        <v>7.3797359006003775</v>
      </c>
      <c r="AI34" s="67">
        <f t="shared" si="10"/>
        <v>0</v>
      </c>
    </row>
    <row r="35" spans="1:35" ht="12" customHeight="1" x14ac:dyDescent="0.2">
      <c r="A35" s="69">
        <f t="shared" si="14"/>
        <v>45483</v>
      </c>
      <c r="B35" s="69">
        <f t="shared" ref="B35" si="60">A35+7</f>
        <v>45490</v>
      </c>
      <c r="C35" s="65">
        <v>3.7789838867386094</v>
      </c>
      <c r="D35" s="66">
        <v>3.6555963445904349</v>
      </c>
      <c r="E35" s="67">
        <f t="shared" si="0"/>
        <v>0.77559016055911068</v>
      </c>
      <c r="F35" s="66">
        <v>3.4878482080609703</v>
      </c>
      <c r="G35" s="66">
        <v>3.3927107627925497</v>
      </c>
      <c r="H35" s="67">
        <f t="shared" si="1"/>
        <v>0.53807736865851696</v>
      </c>
      <c r="I35" s="68">
        <v>3.3440972870796202</v>
      </c>
      <c r="J35" s="66">
        <v>3.2667195162166047</v>
      </c>
      <c r="K35" s="67">
        <f t="shared" si="2"/>
        <v>0.37470790722187131</v>
      </c>
      <c r="L35" s="66">
        <v>3.2228973864768111</v>
      </c>
      <c r="M35" s="66">
        <v>3.1867635328126389</v>
      </c>
      <c r="N35" s="67">
        <f t="shared" si="3"/>
        <v>0.23900367839246917</v>
      </c>
      <c r="O35" s="66">
        <v>3.1057656078764184</v>
      </c>
      <c r="P35" s="66">
        <v>3.134670998170662</v>
      </c>
      <c r="Q35" s="67">
        <f t="shared" si="4"/>
        <v>7.1998104351884251E-2</v>
      </c>
      <c r="R35" s="68">
        <v>2.21783072655355</v>
      </c>
      <c r="S35" s="66">
        <v>2.1657086693507233</v>
      </c>
      <c r="T35" s="67">
        <f t="shared" si="5"/>
        <v>0.10800742775340177</v>
      </c>
      <c r="U35" s="66">
        <v>0.94198006836089432</v>
      </c>
      <c r="V35" s="66">
        <v>0.93700316267225703</v>
      </c>
      <c r="W35" s="67">
        <f t="shared" si="6"/>
        <v>0.10054351279509888</v>
      </c>
      <c r="X35" s="68">
        <v>0.68879501098373719</v>
      </c>
      <c r="Y35" s="66">
        <v>0.69277397700196341</v>
      </c>
      <c r="Z35" s="67">
        <f t="shared" si="7"/>
        <v>6.955281853422568E-2</v>
      </c>
      <c r="AA35" s="66">
        <v>0</v>
      </c>
      <c r="AB35" s="66">
        <v>0</v>
      </c>
      <c r="AC35" s="67">
        <f t="shared" si="8"/>
        <v>0.4</v>
      </c>
      <c r="AD35" s="66" t="s">
        <v>29</v>
      </c>
      <c r="AE35" s="66" t="s">
        <v>29</v>
      </c>
      <c r="AF35" s="67">
        <f t="shared" ref="AF35" si="61">6.865*AC35</f>
        <v>2.7460000000000004</v>
      </c>
      <c r="AG35" s="66">
        <v>7.7936156824744565</v>
      </c>
      <c r="AH35" s="66">
        <v>7.3797359006003775</v>
      </c>
      <c r="AI35" s="67">
        <f t="shared" si="10"/>
        <v>0</v>
      </c>
    </row>
    <row r="36" spans="1:35" ht="12" customHeight="1" x14ac:dyDescent="0.2">
      <c r="A36" s="69">
        <f t="shared" si="14"/>
        <v>45476</v>
      </c>
      <c r="B36" s="69">
        <f t="shared" ref="B36" si="62">A36+7</f>
        <v>45483</v>
      </c>
      <c r="C36" s="65">
        <v>3.7775955314506531</v>
      </c>
      <c r="D36" s="66">
        <v>3.7196878468563566</v>
      </c>
      <c r="E36" s="67">
        <f t="shared" si="0"/>
        <v>0.71149865829318903</v>
      </c>
      <c r="F36" s="66">
        <v>3.4902732152693079</v>
      </c>
      <c r="G36" s="66">
        <v>3.4397580810868797</v>
      </c>
      <c r="H36" s="67">
        <f t="shared" si="1"/>
        <v>0.4910300503641869</v>
      </c>
      <c r="I36" s="68">
        <v>3.3379305063344922</v>
      </c>
      <c r="J36" s="66">
        <v>3.3161527299678903</v>
      </c>
      <c r="K36" s="67">
        <f t="shared" si="2"/>
        <v>0.32527469347058569</v>
      </c>
      <c r="L36" s="66">
        <v>3.2089788021202117</v>
      </c>
      <c r="M36" s="66">
        <v>3.2125741353510326</v>
      </c>
      <c r="N36" s="67">
        <f t="shared" si="3"/>
        <v>0.21678840908489638</v>
      </c>
      <c r="O36" s="66">
        <v>3.093970397175994</v>
      </c>
      <c r="P36" s="66">
        <v>3.1248861052433909</v>
      </c>
      <c r="Q36" s="67">
        <f t="shared" si="4"/>
        <v>8.3793315052308692E-2</v>
      </c>
      <c r="R36" s="68">
        <v>2.2128777529688</v>
      </c>
      <c r="S36" s="66">
        <v>2.1753691759316673</v>
      </c>
      <c r="T36" s="67">
        <f t="shared" si="5"/>
        <v>9.8346921172457691E-2</v>
      </c>
      <c r="U36" s="66">
        <v>0.92392604585908789</v>
      </c>
      <c r="V36" s="66">
        <v>0.96208545111794608</v>
      </c>
      <c r="W36" s="67">
        <f t="shared" si="6"/>
        <v>0.11362062960826802</v>
      </c>
      <c r="X36" s="68">
        <v>0.68095960465802985</v>
      </c>
      <c r="Y36" s="66">
        <v>0.69869698968939353</v>
      </c>
      <c r="Z36" s="67">
        <f t="shared" si="7"/>
        <v>7.7388224859933019E-2</v>
      </c>
      <c r="AA36" s="66">
        <v>0</v>
      </c>
      <c r="AB36" s="66">
        <v>0</v>
      </c>
      <c r="AC36" s="67">
        <f t="shared" si="8"/>
        <v>0.4</v>
      </c>
      <c r="AD36" s="66" t="s">
        <v>29</v>
      </c>
      <c r="AE36" s="66" t="s">
        <v>29</v>
      </c>
      <c r="AF36" s="67">
        <f t="shared" ref="AF36" si="63">6.865*AC36</f>
        <v>2.7460000000000004</v>
      </c>
      <c r="AG36" s="66">
        <v>7.7936156824744565</v>
      </c>
      <c r="AH36" s="66">
        <v>7.3797359006003775</v>
      </c>
      <c r="AI36" s="67">
        <f t="shared" si="10"/>
        <v>0</v>
      </c>
    </row>
    <row r="37" spans="1:35" ht="12" customHeight="1" x14ac:dyDescent="0.2">
      <c r="A37" s="69">
        <f t="shared" si="14"/>
        <v>45469</v>
      </c>
      <c r="B37" s="69">
        <f t="shared" ref="B37" si="64">A37+7</f>
        <v>45476</v>
      </c>
      <c r="C37" s="65">
        <v>3.7532271504016785</v>
      </c>
      <c r="D37" s="66">
        <v>3.8016748351078622</v>
      </c>
      <c r="E37" s="67">
        <f t="shared" si="0"/>
        <v>0.67795935474786706</v>
      </c>
      <c r="F37" s="66">
        <v>3.4795643790344206</v>
      </c>
      <c r="G37" s="66">
        <v>3.489868598848874</v>
      </c>
      <c r="H37" s="67">
        <f t="shared" si="1"/>
        <v>0.45122375241664603</v>
      </c>
      <c r="I37" s="68">
        <v>3.3234319367377854</v>
      </c>
      <c r="J37" s="66">
        <v>3.3629707119992847</v>
      </c>
      <c r="K37" s="67">
        <f t="shared" si="2"/>
        <v>0.31799548670069067</v>
      </c>
      <c r="L37" s="66">
        <v>3.1999546681375151</v>
      </c>
      <c r="M37" s="66">
        <v>3.2119017990831087</v>
      </c>
      <c r="N37" s="67">
        <f t="shared" si="3"/>
        <v>0.22581254306759302</v>
      </c>
      <c r="O37" s="66">
        <v>3.0819985806794783</v>
      </c>
      <c r="P37" s="66">
        <v>3.1248861052433909</v>
      </c>
      <c r="Q37" s="67">
        <f t="shared" si="4"/>
        <v>9.5765131548824378E-2</v>
      </c>
      <c r="R37" s="68">
        <v>2.1468626800761399</v>
      </c>
      <c r="S37" s="66">
        <v>2.1753691759316673</v>
      </c>
      <c r="T37" s="67">
        <f t="shared" si="5"/>
        <v>0.12685341702798514</v>
      </c>
      <c r="U37" s="66">
        <v>0.90361589713978308</v>
      </c>
      <c r="V37" s="66">
        <v>0.9491165194684078</v>
      </c>
      <c r="W37" s="67">
        <f t="shared" si="6"/>
        <v>0.13393077832757283</v>
      </c>
      <c r="X37" s="68">
        <v>0.67333963516664741</v>
      </c>
      <c r="Y37" s="66">
        <v>0.69119656444661959</v>
      </c>
      <c r="Z37" s="67">
        <f t="shared" si="7"/>
        <v>8.5008194351315458E-2</v>
      </c>
      <c r="AA37" s="66">
        <v>0</v>
      </c>
      <c r="AB37" s="66">
        <v>0</v>
      </c>
      <c r="AC37" s="67">
        <f t="shared" si="8"/>
        <v>0.4</v>
      </c>
      <c r="AD37" s="66" t="s">
        <v>29</v>
      </c>
      <c r="AE37" s="66" t="s">
        <v>29</v>
      </c>
      <c r="AF37" s="67">
        <f t="shared" ref="AF37" si="65">6.865*AC37</f>
        <v>2.7460000000000004</v>
      </c>
      <c r="AG37" s="66">
        <v>7.7936156824744565</v>
      </c>
      <c r="AH37" s="66">
        <v>7.3797359006003775</v>
      </c>
      <c r="AI37" s="67">
        <f t="shared" si="10"/>
        <v>0</v>
      </c>
    </row>
    <row r="38" spans="1:35" ht="12" customHeight="1" x14ac:dyDescent="0.2">
      <c r="A38" s="69">
        <f t="shared" si="14"/>
        <v>45462</v>
      </c>
      <c r="B38" s="69">
        <f t="shared" ref="B38" si="66">A38+7</f>
        <v>45469</v>
      </c>
      <c r="C38" s="65">
        <v>3.7151024460871538</v>
      </c>
      <c r="D38" s="66">
        <v>3.8348150137234343</v>
      </c>
      <c r="E38" s="67">
        <f t="shared" si="0"/>
        <v>0.71608405906239181</v>
      </c>
      <c r="F38" s="66">
        <v>3.4494053178253159</v>
      </c>
      <c r="G38" s="66">
        <v>3.5429603065921023</v>
      </c>
      <c r="H38" s="67">
        <f t="shared" si="1"/>
        <v>0.48138281362575075</v>
      </c>
      <c r="I38" s="68">
        <v>3.3034616530808218</v>
      </c>
      <c r="J38" s="66">
        <v>3.3753247516695599</v>
      </c>
      <c r="K38" s="67">
        <f t="shared" si="2"/>
        <v>0.33796577035765418</v>
      </c>
      <c r="L38" s="66">
        <v>3.1792951508413605</v>
      </c>
      <c r="M38" s="66">
        <v>3.2884670122737543</v>
      </c>
      <c r="N38" s="67">
        <f t="shared" si="3"/>
        <v>0.24647206036374758</v>
      </c>
      <c r="O38" s="66">
        <v>3.0867859341634976</v>
      </c>
      <c r="P38" s="66">
        <v>3.0920000000000001</v>
      </c>
      <c r="Q38" s="67">
        <f t="shared" si="4"/>
        <v>9.0977778064805115E-2</v>
      </c>
      <c r="R38" s="68">
        <v>2.0580755665556723</v>
      </c>
      <c r="S38" s="66">
        <v>2.2510443592850113</v>
      </c>
      <c r="T38" s="67">
        <f t="shared" si="5"/>
        <v>0.21564053054845278</v>
      </c>
      <c r="U38" s="66">
        <v>0.8804939271929938</v>
      </c>
      <c r="V38" s="66">
        <v>0.94766905770283605</v>
      </c>
      <c r="W38" s="67">
        <f t="shared" si="6"/>
        <v>0.15705274827436211</v>
      </c>
      <c r="X38" s="68">
        <v>0.66541620902984311</v>
      </c>
      <c r="Y38" s="66">
        <v>0.68981632846069374</v>
      </c>
      <c r="Z38" s="67">
        <f t="shared" si="7"/>
        <v>9.2931620488119759E-2</v>
      </c>
      <c r="AA38" s="66">
        <v>0</v>
      </c>
      <c r="AB38" s="66">
        <v>0</v>
      </c>
      <c r="AC38" s="67">
        <f t="shared" si="8"/>
        <v>0.4</v>
      </c>
      <c r="AD38" s="66" t="s">
        <v>29</v>
      </c>
      <c r="AE38" s="66" t="s">
        <v>29</v>
      </c>
      <c r="AF38" s="67">
        <f t="shared" ref="AF38" si="67">6.865*AC38</f>
        <v>2.7460000000000004</v>
      </c>
      <c r="AG38" s="66">
        <v>7.7936156824744565</v>
      </c>
      <c r="AH38" s="66">
        <v>7.3797359006003775</v>
      </c>
      <c r="AI38" s="67">
        <f t="shared" si="10"/>
        <v>0</v>
      </c>
    </row>
    <row r="39" spans="1:35" ht="12" customHeight="1" x14ac:dyDescent="0.2">
      <c r="A39" s="69">
        <f t="shared" si="14"/>
        <v>45455</v>
      </c>
      <c r="B39" s="69">
        <f t="shared" ref="B39" si="68">A39+7</f>
        <v>45462</v>
      </c>
      <c r="C39" s="65">
        <v>3.6817917832965854</v>
      </c>
      <c r="D39" s="66">
        <v>3.7769457090849543</v>
      </c>
      <c r="E39" s="67">
        <f t="shared" si="0"/>
        <v>0.74939472185296019</v>
      </c>
      <c r="F39" s="66">
        <v>3.4206354948971622</v>
      </c>
      <c r="G39" s="66">
        <v>3.489353680878772</v>
      </c>
      <c r="H39" s="67">
        <f t="shared" si="1"/>
        <v>0.51015263655390441</v>
      </c>
      <c r="I39" s="68">
        <v>3.2793172740494265</v>
      </c>
      <c r="J39" s="66">
        <v>3.3383074475772045</v>
      </c>
      <c r="K39" s="67">
        <f t="shared" si="2"/>
        <v>0.36211014938904951</v>
      </c>
      <c r="L39" s="66">
        <v>3.1723931574695539</v>
      </c>
      <c r="M39" s="66">
        <v>3.1993449129397629</v>
      </c>
      <c r="N39" s="67">
        <f t="shared" si="3"/>
        <v>0.25337405373555422</v>
      </c>
      <c r="O39" s="66">
        <v>3.0914117942765422</v>
      </c>
      <c r="P39" s="66">
        <v>3.088174885229809</v>
      </c>
      <c r="Q39" s="67">
        <f t="shared" si="4"/>
        <v>8.9588826998493687E-2</v>
      </c>
      <c r="R39" s="68">
        <v>1.9640593550972207</v>
      </c>
      <c r="S39" s="66">
        <v>2.2585677147521368</v>
      </c>
      <c r="T39" s="67">
        <f t="shared" si="5"/>
        <v>0.3096567420069043</v>
      </c>
      <c r="U39" s="66">
        <v>0.86265991373581774</v>
      </c>
      <c r="V39" s="66">
        <v>0.92328624599307896</v>
      </c>
      <c r="W39" s="67">
        <f t="shared" si="6"/>
        <v>0.17488676173153817</v>
      </c>
      <c r="X39" s="68">
        <v>0.65941177289722552</v>
      </c>
      <c r="Y39" s="66">
        <v>0.68158206346391181</v>
      </c>
      <c r="Z39" s="67">
        <f t="shared" si="7"/>
        <v>9.8936056620737345E-2</v>
      </c>
      <c r="AA39" s="66">
        <v>0</v>
      </c>
      <c r="AB39" s="66">
        <v>0</v>
      </c>
      <c r="AC39" s="67">
        <f t="shared" si="8"/>
        <v>0.4</v>
      </c>
      <c r="AD39" s="66" t="s">
        <v>29</v>
      </c>
      <c r="AE39" s="66" t="s">
        <v>29</v>
      </c>
      <c r="AF39" s="67">
        <f t="shared" ref="AF39" si="69">6.865*AC39</f>
        <v>2.7460000000000004</v>
      </c>
      <c r="AG39" s="66">
        <v>7.7936156824744565</v>
      </c>
      <c r="AH39" s="66">
        <v>7.3797359006003775</v>
      </c>
      <c r="AI39" s="67">
        <f t="shared" si="10"/>
        <v>0</v>
      </c>
    </row>
    <row r="40" spans="1:35" ht="12" customHeight="1" x14ac:dyDescent="0.2">
      <c r="A40" s="69">
        <f t="shared" si="14"/>
        <v>45448</v>
      </c>
      <c r="B40" s="69">
        <f t="shared" ref="B40" si="70">A40+7</f>
        <v>45455</v>
      </c>
      <c r="C40" s="65">
        <v>3.6713662366158148</v>
      </c>
      <c r="D40" s="66">
        <v>3.7188263843750158</v>
      </c>
      <c r="E40" s="67">
        <f t="shared" si="0"/>
        <v>0.75982026853373075</v>
      </c>
      <c r="F40" s="66">
        <v>3.4086319248234278</v>
      </c>
      <c r="G40" s="66">
        <v>3.4509307849913573</v>
      </c>
      <c r="H40" s="67">
        <f t="shared" si="1"/>
        <v>0.52215620662763884</v>
      </c>
      <c r="I40" s="68">
        <v>3.2712667668500846</v>
      </c>
      <c r="J40" s="66">
        <v>3.2868145619455125</v>
      </c>
      <c r="K40" s="67">
        <f t="shared" si="2"/>
        <v>0.37016065658839148</v>
      </c>
      <c r="L40" s="66">
        <v>3.175609713467261</v>
      </c>
      <c r="M40" s="66">
        <v>3.1504532883853611</v>
      </c>
      <c r="N40" s="67">
        <f t="shared" si="3"/>
        <v>0.27531392281974698</v>
      </c>
      <c r="O40" s="66">
        <v>3.0978821011423117</v>
      </c>
      <c r="P40" s="66">
        <v>3.0816692831382051</v>
      </c>
      <c r="Q40" s="67">
        <f t="shared" si="4"/>
        <v>9.6094429090097577E-2</v>
      </c>
      <c r="R40" s="68">
        <v>1.8711616604630361</v>
      </c>
      <c r="S40" s="66">
        <v>2.2562344076515579</v>
      </c>
      <c r="T40" s="67">
        <f t="shared" si="5"/>
        <v>0.40255443664108892</v>
      </c>
      <c r="U40" s="66">
        <v>0.85593694522827701</v>
      </c>
      <c r="V40" s="66">
        <v>0.89215056542547166</v>
      </c>
      <c r="W40" s="67">
        <f t="shared" si="6"/>
        <v>0.18160973023907889</v>
      </c>
      <c r="X40" s="68">
        <v>0.65705301722788867</v>
      </c>
      <c r="Y40" s="66">
        <v>0.66740335354389391</v>
      </c>
      <c r="Z40" s="67">
        <f t="shared" si="7"/>
        <v>0.1012948122900742</v>
      </c>
      <c r="AA40" s="66">
        <v>0</v>
      </c>
      <c r="AB40" s="66">
        <v>0</v>
      </c>
      <c r="AC40" s="67">
        <f t="shared" si="8"/>
        <v>0.4</v>
      </c>
      <c r="AD40" s="66" t="s">
        <v>29</v>
      </c>
      <c r="AE40" s="66" t="s">
        <v>29</v>
      </c>
      <c r="AF40" s="67">
        <f t="shared" ref="AF40" si="71">6.865*AC40</f>
        <v>2.7460000000000004</v>
      </c>
      <c r="AG40" s="66">
        <v>7.8384440314651629</v>
      </c>
      <c r="AH40" s="66">
        <v>7.7162798167734632</v>
      </c>
      <c r="AI40" s="67">
        <f t="shared" si="10"/>
        <v>0</v>
      </c>
    </row>
    <row r="41" spans="1:35" ht="12" customHeight="1" x14ac:dyDescent="0.2">
      <c r="A41" s="69">
        <f t="shared" si="14"/>
        <v>45441</v>
      </c>
      <c r="B41" s="69">
        <f t="shared" ref="B41" si="72">A41+7</f>
        <v>45448</v>
      </c>
      <c r="C41" s="65">
        <v>3.6761367332797188</v>
      </c>
      <c r="D41" s="66">
        <v>3.701016173740364</v>
      </c>
      <c r="E41" s="67">
        <f t="shared" si="0"/>
        <v>0.7550497718698268</v>
      </c>
      <c r="F41" s="66">
        <v>3.4097079122673879</v>
      </c>
      <c r="G41" s="66">
        <v>3.4482014294507497</v>
      </c>
      <c r="H41" s="67">
        <f t="shared" si="1"/>
        <v>0.52108021918367875</v>
      </c>
      <c r="I41" s="68">
        <v>3.2702386968958712</v>
      </c>
      <c r="J41" s="66">
        <v>3.2969964388469148</v>
      </c>
      <c r="K41" s="67">
        <f t="shared" si="2"/>
        <v>0.37118872654260482</v>
      </c>
      <c r="L41" s="66">
        <v>3.1807628122056846</v>
      </c>
      <c r="M41" s="66">
        <v>3.1590974874162159</v>
      </c>
      <c r="N41" s="67">
        <f t="shared" si="3"/>
        <v>0.2666697237888922</v>
      </c>
      <c r="O41" s="66">
        <v>3.1067649501373551</v>
      </c>
      <c r="P41" s="66">
        <v>3.056</v>
      </c>
      <c r="Q41" s="67">
        <f t="shared" si="4"/>
        <v>0.12176371222830262</v>
      </c>
      <c r="R41" s="68">
        <v>1.8631007977516636</v>
      </c>
      <c r="S41" s="66">
        <v>1.8989114928606841</v>
      </c>
      <c r="T41" s="67">
        <f t="shared" si="5"/>
        <v>0.41061529935246144</v>
      </c>
      <c r="U41" s="66">
        <v>0.85356274406100263</v>
      </c>
      <c r="V41" s="66">
        <v>0.86611232782203573</v>
      </c>
      <c r="W41" s="67">
        <f t="shared" si="6"/>
        <v>0.18398393140635327</v>
      </c>
      <c r="X41" s="68">
        <v>0.65523544932625655</v>
      </c>
      <c r="Y41" s="66">
        <v>0.65939998516753184</v>
      </c>
      <c r="Z41" s="67">
        <f t="shared" si="7"/>
        <v>0.10311238019170632</v>
      </c>
      <c r="AA41" s="66">
        <v>0</v>
      </c>
      <c r="AB41" s="66">
        <v>0</v>
      </c>
      <c r="AC41" s="67">
        <f t="shared" si="8"/>
        <v>0.4</v>
      </c>
      <c r="AD41" s="66" t="s">
        <v>29</v>
      </c>
      <c r="AE41" s="66" t="s">
        <v>29</v>
      </c>
      <c r="AF41" s="67">
        <f t="shared" ref="AF41" si="73">6.865*AC41</f>
        <v>2.7460000000000004</v>
      </c>
      <c r="AG41" s="66">
        <v>7.8384440314651629</v>
      </c>
      <c r="AH41" s="66">
        <v>7.7162798167734632</v>
      </c>
      <c r="AI41" s="67">
        <f t="shared" si="10"/>
        <v>0</v>
      </c>
    </row>
    <row r="42" spans="1:35" ht="12" customHeight="1" x14ac:dyDescent="0.2">
      <c r="A42" s="69">
        <f t="shared" si="14"/>
        <v>45434</v>
      </c>
      <c r="B42" s="69">
        <f t="shared" ref="B42" si="74">A42+7</f>
        <v>45441</v>
      </c>
      <c r="C42" s="65">
        <v>3.6665730663851979</v>
      </c>
      <c r="D42" s="66">
        <v>3.6877957727919921</v>
      </c>
      <c r="E42" s="67">
        <f t="shared" si="0"/>
        <v>0.76461343876434773</v>
      </c>
      <c r="F42" s="66">
        <v>3.4010548833065788</v>
      </c>
      <c r="G42" s="66">
        <v>3.4334039788208686</v>
      </c>
      <c r="H42" s="67">
        <f t="shared" si="1"/>
        <v>0.52973324814448786</v>
      </c>
      <c r="I42" s="68">
        <v>3.2522445334190926</v>
      </c>
      <c r="J42" s="66">
        <v>3.3104278509296146</v>
      </c>
      <c r="K42" s="67">
        <f t="shared" si="2"/>
        <v>0.38918289001938344</v>
      </c>
      <c r="L42" s="66">
        <v>3.1613245046129577</v>
      </c>
      <c r="M42" s="66">
        <v>3.2085505685098994</v>
      </c>
      <c r="N42" s="67">
        <f t="shared" si="3"/>
        <v>0.26444270659215041</v>
      </c>
      <c r="O42" s="66">
        <v>3.104951371428736</v>
      </c>
      <c r="P42" s="66">
        <v>3.1175241209041182</v>
      </c>
      <c r="Q42" s="67">
        <f t="shared" si="4"/>
        <v>7.2812340799566666E-2</v>
      </c>
      <c r="R42" s="68">
        <v>1.8844343022026895</v>
      </c>
      <c r="S42" s="66">
        <v>1.8762872902192345</v>
      </c>
      <c r="T42" s="67">
        <f t="shared" si="5"/>
        <v>0.39742880688489057</v>
      </c>
      <c r="U42" s="66">
        <v>0.85050462596099186</v>
      </c>
      <c r="V42" s="66">
        <v>0.85197476779476566</v>
      </c>
      <c r="W42" s="67">
        <f t="shared" si="6"/>
        <v>0.18704204950636405</v>
      </c>
      <c r="X42" s="68">
        <v>0.65299620456649488</v>
      </c>
      <c r="Y42" s="66">
        <v>0.65638847027360225</v>
      </c>
      <c r="Z42" s="67">
        <f t="shared" si="7"/>
        <v>0.10535162495146799</v>
      </c>
      <c r="AA42" s="66">
        <v>0</v>
      </c>
      <c r="AB42" s="66">
        <v>0</v>
      </c>
      <c r="AC42" s="67">
        <f t="shared" si="8"/>
        <v>0.4</v>
      </c>
      <c r="AD42" s="66" t="s">
        <v>29</v>
      </c>
      <c r="AE42" s="66" t="s">
        <v>29</v>
      </c>
      <c r="AF42" s="67">
        <f t="shared" ref="AF42" si="75">6.865*AC42</f>
        <v>2.7460000000000004</v>
      </c>
      <c r="AG42" s="66">
        <v>7.8384440314651629</v>
      </c>
      <c r="AH42" s="66">
        <v>7.7162798167734632</v>
      </c>
      <c r="AI42" s="67">
        <f t="shared" si="10"/>
        <v>0</v>
      </c>
    </row>
    <row r="43" spans="1:35" ht="12" customHeight="1" x14ac:dyDescent="0.2">
      <c r="A43" s="69">
        <f t="shared" si="14"/>
        <v>45427</v>
      </c>
      <c r="B43" s="69">
        <f t="shared" ref="B43" si="76">A43+7</f>
        <v>45434</v>
      </c>
      <c r="C43" s="65">
        <v>3.6687285792929978</v>
      </c>
      <c r="D43" s="66">
        <v>3.6304925513341733</v>
      </c>
      <c r="E43" s="67">
        <f t="shared" si="0"/>
        <v>0.80069395381537234</v>
      </c>
      <c r="F43" s="66">
        <v>3.4046530797631465</v>
      </c>
      <c r="G43" s="66">
        <v>3.3644652078836157</v>
      </c>
      <c r="H43" s="67">
        <f t="shared" si="1"/>
        <v>0.56632292356745095</v>
      </c>
      <c r="I43" s="68">
        <v>3.2493949577773615</v>
      </c>
      <c r="J43" s="66">
        <v>3.2380127486649646</v>
      </c>
      <c r="K43" s="67">
        <f t="shared" si="2"/>
        <v>0.40341467477351145</v>
      </c>
      <c r="L43" s="66">
        <v>3.148423916470072</v>
      </c>
      <c r="M43" s="66">
        <v>3.1783653622410721</v>
      </c>
      <c r="N43" s="67">
        <f t="shared" si="3"/>
        <v>0.27734329473503605</v>
      </c>
      <c r="O43" s="66">
        <v>3.0731781409640861</v>
      </c>
      <c r="P43" s="66">
        <v>3.1</v>
      </c>
      <c r="Q43" s="67">
        <f t="shared" si="4"/>
        <v>0.10458557126421653</v>
      </c>
      <c r="R43" s="68">
        <v>1.9745081001566556</v>
      </c>
      <c r="S43" s="66">
        <v>1.8561303291424429</v>
      </c>
      <c r="T43" s="67">
        <f t="shared" si="5"/>
        <v>0.41758576796168212</v>
      </c>
      <c r="U43" s="66">
        <v>0.85004798836354323</v>
      </c>
      <c r="V43" s="66">
        <v>0.84007523327117584</v>
      </c>
      <c r="W43" s="67">
        <f t="shared" si="6"/>
        <v>0.19747144219618007</v>
      </c>
      <c r="X43" s="68">
        <v>0.65050692181837888</v>
      </c>
      <c r="Y43" s="66">
        <v>0.65453458187635682</v>
      </c>
      <c r="Z43" s="67">
        <f t="shared" si="7"/>
        <v>0.10784090769958399</v>
      </c>
      <c r="AA43" s="66">
        <v>0</v>
      </c>
      <c r="AB43" s="66">
        <v>0</v>
      </c>
      <c r="AC43" s="67">
        <f t="shared" si="8"/>
        <v>0.4</v>
      </c>
      <c r="AD43" s="66" t="s">
        <v>29</v>
      </c>
      <c r="AE43" s="66" t="s">
        <v>29</v>
      </c>
      <c r="AF43" s="67">
        <f t="shared" ref="AF43" si="77">6.865*AC43</f>
        <v>2.7460000000000004</v>
      </c>
      <c r="AG43" s="66">
        <v>7.7312098490317327</v>
      </c>
      <c r="AH43" s="66">
        <v>7.4220128796439271</v>
      </c>
      <c r="AI43" s="67">
        <f t="shared" si="10"/>
        <v>0</v>
      </c>
    </row>
    <row r="44" spans="1:35" ht="12" customHeight="1" x14ac:dyDescent="0.2">
      <c r="A44" s="69">
        <f t="shared" si="14"/>
        <v>45420</v>
      </c>
      <c r="B44" s="69">
        <f t="shared" ref="B44" si="78">A44+7</f>
        <v>45427</v>
      </c>
      <c r="C44" s="65">
        <v>3.6711338643084708</v>
      </c>
      <c r="D44" s="66">
        <v>3.6434186616033672</v>
      </c>
      <c r="E44" s="67">
        <f t="shared" si="0"/>
        <v>0.78776784354617835</v>
      </c>
      <c r="F44" s="66">
        <v>3.4080666520609948</v>
      </c>
      <c r="G44" s="66">
        <v>3.3700275194443678</v>
      </c>
      <c r="H44" s="67">
        <f t="shared" si="1"/>
        <v>0.5607606120066988</v>
      </c>
      <c r="I44" s="68">
        <v>3.2466453599247278</v>
      </c>
      <c r="J44" s="66">
        <v>3.2268785093868662</v>
      </c>
      <c r="K44" s="67">
        <f t="shared" si="2"/>
        <v>0.41454891405160987</v>
      </c>
      <c r="L44" s="66">
        <v>3.1420303093393591</v>
      </c>
      <c r="M44" s="66">
        <v>3.1482638891093853</v>
      </c>
      <c r="N44" s="67">
        <f t="shared" si="3"/>
        <v>0.28373690186574896</v>
      </c>
      <c r="O44" s="66">
        <v>3.0405289011923271</v>
      </c>
      <c r="P44" s="66">
        <v>3.1280000000000001</v>
      </c>
      <c r="Q44" s="67">
        <f t="shared" si="4"/>
        <v>0.13723481103597557</v>
      </c>
      <c r="R44" s="68">
        <v>2.0645027678012675</v>
      </c>
      <c r="S44" s="66">
        <v>1.8544180068995924</v>
      </c>
      <c r="T44" s="67">
        <f t="shared" si="5"/>
        <v>0.41929809020453268</v>
      </c>
      <c r="U44" s="66">
        <v>0.84617677172015326</v>
      </c>
      <c r="V44" s="66">
        <v>0.86380357594019475</v>
      </c>
      <c r="W44" s="67">
        <f t="shared" si="6"/>
        <v>0.19136990374720264</v>
      </c>
      <c r="X44" s="68">
        <v>0.64840578162343387</v>
      </c>
      <c r="Y44" s="66">
        <v>0.65913422544353395</v>
      </c>
      <c r="Z44" s="67">
        <f t="shared" si="7"/>
        <v>0.10994204789452899</v>
      </c>
      <c r="AA44" s="66">
        <v>0</v>
      </c>
      <c r="AB44" s="66">
        <v>0</v>
      </c>
      <c r="AC44" s="67">
        <f t="shared" si="8"/>
        <v>0.4</v>
      </c>
      <c r="AD44" s="66" t="s">
        <v>29</v>
      </c>
      <c r="AE44" s="66" t="s">
        <v>29</v>
      </c>
      <c r="AF44" s="67">
        <f t="shared" ref="AF44" si="79">6.865*AC44</f>
        <v>2.7460000000000004</v>
      </c>
      <c r="AG44" s="66">
        <v>7.7312098490317327</v>
      </c>
      <c r="AH44" s="66">
        <v>7.4220128796439271</v>
      </c>
      <c r="AI44" s="67">
        <f t="shared" si="10"/>
        <v>0</v>
      </c>
    </row>
    <row r="45" spans="1:35" ht="12" customHeight="1" x14ac:dyDescent="0.2">
      <c r="A45" s="69">
        <f t="shared" si="14"/>
        <v>45413</v>
      </c>
      <c r="B45" s="69">
        <f t="shared" ref="B45" si="80">A45+7</f>
        <v>45420</v>
      </c>
      <c r="C45" s="65">
        <v>3.6712101041009428</v>
      </c>
      <c r="D45" s="66">
        <v>3.7509624910925812</v>
      </c>
      <c r="E45" s="67">
        <f t="shared" si="0"/>
        <v>0.75997640104860276</v>
      </c>
      <c r="F45" s="66">
        <v>3.4001141873236382</v>
      </c>
      <c r="G45" s="66">
        <v>3.4731353977528125</v>
      </c>
      <c r="H45" s="67">
        <f t="shared" si="1"/>
        <v>0.53067394412742841</v>
      </c>
      <c r="I45" s="68">
        <v>3.2296239583820001</v>
      </c>
      <c r="J45" s="66">
        <v>3.3158970853520078</v>
      </c>
      <c r="K45" s="67">
        <f t="shared" si="2"/>
        <v>0.41180346505647591</v>
      </c>
      <c r="L45" s="66">
        <v>3.133363013388986</v>
      </c>
      <c r="M45" s="66">
        <v>3.2041751265409086</v>
      </c>
      <c r="N45" s="67">
        <f t="shared" si="3"/>
        <v>0.29240419781612204</v>
      </c>
      <c r="O45" s="66">
        <v>3.0353320270480104</v>
      </c>
      <c r="P45" s="66">
        <v>3.0628970939702609</v>
      </c>
      <c r="Q45" s="67">
        <f t="shared" si="4"/>
        <v>0.14243168518029226</v>
      </c>
      <c r="R45" s="68">
        <v>2.1543287987144897</v>
      </c>
      <c r="S45" s="66">
        <v>1.8673099900187013</v>
      </c>
      <c r="T45" s="67">
        <f t="shared" si="5"/>
        <v>0.40640610708542368</v>
      </c>
      <c r="U45" s="66">
        <v>0.84537015523742598</v>
      </c>
      <c r="V45" s="66">
        <v>0.8621735115255531</v>
      </c>
      <c r="W45" s="67">
        <f t="shared" si="6"/>
        <v>0.19217652022992993</v>
      </c>
      <c r="X45" s="68">
        <v>0.65003297411847727</v>
      </c>
      <c r="Y45" s="66">
        <v>0.65269483875474377</v>
      </c>
      <c r="Z45" s="67">
        <f t="shared" si="7"/>
        <v>0.1083148553994856</v>
      </c>
      <c r="AA45" s="66">
        <v>0</v>
      </c>
      <c r="AB45" s="66">
        <v>0</v>
      </c>
      <c r="AC45" s="67">
        <f t="shared" si="8"/>
        <v>0.4</v>
      </c>
      <c r="AD45" s="66" t="s">
        <v>29</v>
      </c>
      <c r="AE45" s="66" t="s">
        <v>29</v>
      </c>
      <c r="AF45" s="67">
        <f t="shared" ref="AF45" si="81">6.865*AC45</f>
        <v>2.7460000000000004</v>
      </c>
      <c r="AG45" s="66">
        <v>7.3010591171636001</v>
      </c>
      <c r="AH45" s="66">
        <v>7.9235049394226529</v>
      </c>
      <c r="AI45" s="67">
        <f t="shared" si="10"/>
        <v>0</v>
      </c>
    </row>
    <row r="46" spans="1:35" ht="12" customHeight="1" x14ac:dyDescent="0.2">
      <c r="A46" s="69">
        <f t="shared" si="14"/>
        <v>45406</v>
      </c>
      <c r="B46" s="69">
        <f t="shared" ref="B46" si="82">A46+7</f>
        <v>45413</v>
      </c>
      <c r="C46" s="65">
        <v>3.711496326885217</v>
      </c>
      <c r="D46" s="66">
        <v>3.6477078303183821</v>
      </c>
      <c r="E46" s="67">
        <f t="shared" si="0"/>
        <v>0.78347867483116351</v>
      </c>
      <c r="F46" s="66">
        <v>3.4219912399232584</v>
      </c>
      <c r="G46" s="66">
        <v>3.4020063203550004</v>
      </c>
      <c r="H46" s="67">
        <f t="shared" si="1"/>
        <v>0.52878181109606626</v>
      </c>
      <c r="I46" s="68">
        <v>3.2434563400031058</v>
      </c>
      <c r="J46" s="66">
        <v>3.2343237732709853</v>
      </c>
      <c r="K46" s="67">
        <f t="shared" si="2"/>
        <v>0.40710365016749073</v>
      </c>
      <c r="L46" s="66">
        <v>3.1495530528348836</v>
      </c>
      <c r="M46" s="66">
        <v>3.1236998706808379</v>
      </c>
      <c r="N46" s="67">
        <f t="shared" si="3"/>
        <v>0.3020673405242702</v>
      </c>
      <c r="O46" s="66">
        <v>3.0337320270480106</v>
      </c>
      <c r="P46" s="66">
        <v>3.1720000000000002</v>
      </c>
      <c r="Q46" s="67">
        <f t="shared" si="4"/>
        <v>0.14403168518029208</v>
      </c>
      <c r="R46" s="68">
        <v>2.2473396458827652</v>
      </c>
      <c r="S46" s="66">
        <v>1.8570023092950583</v>
      </c>
      <c r="T46" s="67">
        <f t="shared" si="5"/>
        <v>0.41671378780906676</v>
      </c>
      <c r="U46" s="66">
        <v>0.8529247611723183</v>
      </c>
      <c r="V46" s="66">
        <v>0.8403463510541257</v>
      </c>
      <c r="W46" s="67">
        <f t="shared" si="6"/>
        <v>0.19720032441323021</v>
      </c>
      <c r="X46" s="68">
        <v>0.6573394804916759</v>
      </c>
      <c r="Y46" s="66">
        <v>0.64889933267501965</v>
      </c>
      <c r="Z46" s="67">
        <f t="shared" si="7"/>
        <v>0.10944849684294322</v>
      </c>
      <c r="AA46" s="66">
        <v>0</v>
      </c>
      <c r="AB46" s="66">
        <v>0</v>
      </c>
      <c r="AC46" s="67">
        <f t="shared" si="8"/>
        <v>0.4</v>
      </c>
      <c r="AD46" s="66" t="s">
        <v>29</v>
      </c>
      <c r="AE46" s="66" t="s">
        <v>29</v>
      </c>
      <c r="AF46" s="67">
        <f t="shared" ref="AF46" si="83">6.865*AC46</f>
        <v>2.7460000000000004</v>
      </c>
      <c r="AG46" s="66">
        <v>7.3010591171636001</v>
      </c>
      <c r="AH46" s="66">
        <v>7.9235049394226529</v>
      </c>
      <c r="AI46" s="67">
        <f t="shared" si="10"/>
        <v>0</v>
      </c>
    </row>
    <row r="47" spans="1:35" ht="12" customHeight="1" x14ac:dyDescent="0.2">
      <c r="A47" s="69">
        <f t="shared" si="14"/>
        <v>45399</v>
      </c>
      <c r="B47" s="69">
        <f t="shared" ref="B47" si="84">A47+7</f>
        <v>45406</v>
      </c>
      <c r="C47" s="65">
        <v>3.7412351801948303</v>
      </c>
      <c r="D47" s="66">
        <v>3.6445606255582015</v>
      </c>
      <c r="E47" s="67">
        <f t="shared" si="0"/>
        <v>0.78662587959134411</v>
      </c>
      <c r="F47" s="66">
        <v>3.4357955472054256</v>
      </c>
      <c r="G47" s="66">
        <v>3.3821026905733995</v>
      </c>
      <c r="H47" s="67">
        <f t="shared" si="1"/>
        <v>0.54868544087766713</v>
      </c>
      <c r="I47" s="68">
        <v>3.2508525796322849</v>
      </c>
      <c r="J47" s="66">
        <v>3.2307755929245041</v>
      </c>
      <c r="K47" s="67">
        <f t="shared" si="2"/>
        <v>0.41065183051397192</v>
      </c>
      <c r="L47" s="66">
        <v>3.1578644784164913</v>
      </c>
      <c r="M47" s="66">
        <v>3.1291026991916531</v>
      </c>
      <c r="N47" s="67">
        <f t="shared" si="3"/>
        <v>0.29666451201345501</v>
      </c>
      <c r="O47" s="66">
        <v>3.0765681871231498</v>
      </c>
      <c r="P47" s="66">
        <v>2.9541307425351175</v>
      </c>
      <c r="Q47" s="67">
        <f t="shared" si="4"/>
        <v>0.22363296969318514</v>
      </c>
      <c r="R47" s="68">
        <v>2.2480799238123708</v>
      </c>
      <c r="S47" s="66">
        <v>2.2445023092950582</v>
      </c>
      <c r="T47" s="67">
        <f t="shared" si="5"/>
        <v>2.9213787809066805E-2</v>
      </c>
      <c r="U47" s="66">
        <v>0.85930052984115646</v>
      </c>
      <c r="V47" s="66">
        <v>0.83517403814620439</v>
      </c>
      <c r="W47" s="67">
        <f t="shared" si="6"/>
        <v>0.20237263732115152</v>
      </c>
      <c r="X47" s="68">
        <v>0.66566895224262834</v>
      </c>
      <c r="Y47" s="66">
        <v>0.64152264287363403</v>
      </c>
      <c r="Z47" s="67">
        <f t="shared" si="7"/>
        <v>0.11682518664432884</v>
      </c>
      <c r="AA47" s="66">
        <v>0</v>
      </c>
      <c r="AB47" s="66">
        <v>0</v>
      </c>
      <c r="AC47" s="67">
        <f t="shared" si="8"/>
        <v>0.4</v>
      </c>
      <c r="AD47" s="66" t="s">
        <v>29</v>
      </c>
      <c r="AE47" s="66" t="s">
        <v>29</v>
      </c>
      <c r="AF47" s="67">
        <f t="shared" ref="AF47" si="85">6.865*AC47</f>
        <v>2.7460000000000004</v>
      </c>
      <c r="AG47" s="66">
        <v>6.8346832898879626</v>
      </c>
      <c r="AH47" s="66">
        <v>8.0121984641742685</v>
      </c>
      <c r="AI47" s="67">
        <f t="shared" si="10"/>
        <v>0</v>
      </c>
    </row>
    <row r="48" spans="1:35" ht="12" customHeight="1" x14ac:dyDescent="0.2">
      <c r="A48" s="69">
        <f t="shared" si="14"/>
        <v>45392</v>
      </c>
      <c r="B48" s="69">
        <f t="shared" ref="B48" si="86">A48+7</f>
        <v>45399</v>
      </c>
      <c r="C48" s="65">
        <v>3.7661842682399667</v>
      </c>
      <c r="D48" s="66">
        <v>3.627655059391107</v>
      </c>
      <c r="E48" s="67">
        <f t="shared" si="0"/>
        <v>0.8035314457584386</v>
      </c>
      <c r="F48" s="66">
        <v>3.4421485185146548</v>
      </c>
      <c r="G48" s="66">
        <v>3.3743444480076636</v>
      </c>
      <c r="H48" s="67">
        <f t="shared" si="1"/>
        <v>0.556443683443403</v>
      </c>
      <c r="I48" s="68">
        <v>3.2563319140430509</v>
      </c>
      <c r="J48" s="66">
        <v>3.2133620033901491</v>
      </c>
      <c r="K48" s="67">
        <f t="shared" si="2"/>
        <v>0.42806542004832693</v>
      </c>
      <c r="L48" s="66">
        <v>3.1709514748477785</v>
      </c>
      <c r="M48" s="66">
        <v>3.1080131977213332</v>
      </c>
      <c r="N48" s="67">
        <f t="shared" si="3"/>
        <v>0.31775401348377486</v>
      </c>
      <c r="O48" s="66">
        <v>3.0630840935615748</v>
      </c>
      <c r="P48" s="66">
        <v>2.9880746866924639</v>
      </c>
      <c r="Q48" s="67">
        <f t="shared" si="4"/>
        <v>0.18968902553583877</v>
      </c>
      <c r="R48" s="68">
        <v>2.2392929963951507</v>
      </c>
      <c r="S48" s="66">
        <v>2.2363073480703957</v>
      </c>
      <c r="T48" s="67">
        <f t="shared" si="5"/>
        <v>3.7408749033729372E-2</v>
      </c>
      <c r="U48" s="66">
        <v>0.86354102390748877</v>
      </c>
      <c r="V48" s="66">
        <v>0.84547865712187509</v>
      </c>
      <c r="W48" s="67">
        <f t="shared" si="6"/>
        <v>0.19206801834548082</v>
      </c>
      <c r="X48" s="68">
        <v>0.67127121961441938</v>
      </c>
      <c r="Y48" s="66">
        <v>0.64972518816142255</v>
      </c>
      <c r="Z48" s="67">
        <f t="shared" si="7"/>
        <v>0.10862264135654032</v>
      </c>
      <c r="AA48" s="66">
        <v>0</v>
      </c>
      <c r="AB48" s="66">
        <v>0</v>
      </c>
      <c r="AC48" s="67">
        <f t="shared" si="8"/>
        <v>0.4</v>
      </c>
      <c r="AD48" s="66" t="s">
        <v>29</v>
      </c>
      <c r="AE48" s="66" t="s">
        <v>29</v>
      </c>
      <c r="AF48" s="67">
        <f t="shared" ref="AF48" si="87">6.865*AC48</f>
        <v>2.7460000000000004</v>
      </c>
      <c r="AG48" s="66">
        <v>6.8346832898879626</v>
      </c>
      <c r="AH48" s="66">
        <v>8.0121984641742685</v>
      </c>
      <c r="AI48" s="67">
        <f t="shared" si="10"/>
        <v>0</v>
      </c>
    </row>
    <row r="49" spans="1:35" ht="12" customHeight="1" x14ac:dyDescent="0.2">
      <c r="A49" s="69">
        <f t="shared" si="14"/>
        <v>45385</v>
      </c>
      <c r="B49" s="69">
        <f t="shared" ref="B49" si="88">A49+7</f>
        <v>45392</v>
      </c>
      <c r="C49" s="65">
        <v>3.7661842682399667</v>
      </c>
      <c r="D49" s="66">
        <v>3.627655059391107</v>
      </c>
      <c r="E49" s="67">
        <f t="shared" ref="E49:E61" si="89">IF(MIN(C49,D49)&lt;C$5,C$5-MIN(C49,D49),0)</f>
        <v>0.8035314457584386</v>
      </c>
      <c r="F49" s="66">
        <v>3.4421485185146548</v>
      </c>
      <c r="G49" s="66">
        <v>3.3743444480076636</v>
      </c>
      <c r="H49" s="67">
        <f t="shared" ref="H49:H61" si="90">IF(MIN(F49,G49)&lt;F$5,F$5-MIN(F49,G49),0)</f>
        <v>0.556443683443403</v>
      </c>
      <c r="I49" s="68">
        <v>3.2563319140430509</v>
      </c>
      <c r="J49" s="66">
        <v>3.2133620033901491</v>
      </c>
      <c r="K49" s="67">
        <f t="shared" ref="K49:K61" si="91">IF(MIN(I49,J49)&lt;I$5,I$5-MIN(I49,J49),0)</f>
        <v>0.42806542004832693</v>
      </c>
      <c r="L49" s="66">
        <v>3.1709514748477785</v>
      </c>
      <c r="M49" s="66">
        <v>3.1080131977213332</v>
      </c>
      <c r="N49" s="67">
        <f t="shared" ref="N49:N61" si="92">IF(MIN(L49,M49)&lt;L$5,L$5-MIN(L49,M49),0)</f>
        <v>0.31775401348377486</v>
      </c>
      <c r="O49" s="66">
        <v>3.0630840935615748</v>
      </c>
      <c r="P49" s="66">
        <v>2.9880746866924639</v>
      </c>
      <c r="Q49" s="67">
        <f t="shared" ref="Q49:Q61" si="93">IF(MIN(O49,P49)&lt;O$5,O$5-MIN(O49,P49),0)</f>
        <v>0.18968902553583877</v>
      </c>
      <c r="R49" s="68">
        <v>2.2392929963951507</v>
      </c>
      <c r="S49" s="66">
        <v>2.2363073480703957</v>
      </c>
      <c r="T49" s="67">
        <f t="shared" ref="T49:T61" si="94">IF(MIN(R49,S49)&lt;R$5,R$5-MIN(R49,S49),0)</f>
        <v>3.7408749033729372E-2</v>
      </c>
      <c r="U49" s="66">
        <v>0.86354102390748877</v>
      </c>
      <c r="V49" s="66">
        <v>0.84547865712187509</v>
      </c>
      <c r="W49" s="67">
        <f t="shared" ref="W49:W61" si="95">IF(MIN(U49,V49)&lt;U$5,U$5-MIN(U49,V49),0)</f>
        <v>0.19206801834548082</v>
      </c>
      <c r="X49" s="68">
        <v>0.67127121961441938</v>
      </c>
      <c r="Y49" s="66">
        <v>0.64972518816142255</v>
      </c>
      <c r="Z49" s="67">
        <f t="shared" ref="Z49:Z61" si="96">IF(MIN(X49,Y49)&lt;X$5,X$5-MIN(X49,Y49),0)</f>
        <v>0.10862264135654032</v>
      </c>
      <c r="AA49" s="66">
        <v>0</v>
      </c>
      <c r="AB49" s="66">
        <v>0</v>
      </c>
      <c r="AC49" s="67">
        <f t="shared" ref="AC49:AC61" si="97">IF(MIN(AA49,AB49)&lt;AA$5,AA$5-MIN(AA49,AB49),0)</f>
        <v>0.4</v>
      </c>
      <c r="AD49" s="66" t="s">
        <v>29</v>
      </c>
      <c r="AE49" s="66" t="s">
        <v>29</v>
      </c>
      <c r="AF49" s="67">
        <f t="shared" ref="AF49" si="98">6.865*AC49</f>
        <v>2.7460000000000004</v>
      </c>
      <c r="AG49" s="66">
        <v>6.8346832898879626</v>
      </c>
      <c r="AH49" s="66">
        <v>8.0121984641742685</v>
      </c>
      <c r="AI49" s="67">
        <f t="shared" ref="AI49:AI62" si="99">IF(MIN(AG49,AH49)&lt;AG$5,AG$5-MIN(AG49,AH49),0)</f>
        <v>0</v>
      </c>
    </row>
    <row r="50" spans="1:35" ht="12" customHeight="1" x14ac:dyDescent="0.2">
      <c r="A50" s="69">
        <f t="shared" si="14"/>
        <v>45378</v>
      </c>
      <c r="B50" s="69">
        <f t="shared" ref="B50" si="100">A50+7</f>
        <v>45385</v>
      </c>
      <c r="C50" s="65">
        <v>3.7737797981786456</v>
      </c>
      <c r="D50" s="66">
        <v>3.7189069423661096</v>
      </c>
      <c r="E50" s="67">
        <f t="shared" si="89"/>
        <v>0.71227956278343596</v>
      </c>
      <c r="F50" s="66">
        <v>3.4400847401120282</v>
      </c>
      <c r="G50" s="66">
        <v>3.4104387825038569</v>
      </c>
      <c r="H50" s="67">
        <f t="shared" si="90"/>
        <v>0.52034934894720974</v>
      </c>
      <c r="I50" s="68">
        <v>3.2588277481758405</v>
      </c>
      <c r="J50" s="66">
        <v>3.2194258065891543</v>
      </c>
      <c r="K50" s="67">
        <f t="shared" si="91"/>
        <v>0.42200161684932169</v>
      </c>
      <c r="L50" s="66">
        <v>3.1786354673792299</v>
      </c>
      <c r="M50" s="66">
        <v>3.1529865106188222</v>
      </c>
      <c r="N50" s="67">
        <f t="shared" si="92"/>
        <v>0.2727807005862859</v>
      </c>
      <c r="O50" s="66">
        <v>2.9436</v>
      </c>
      <c r="P50" s="66">
        <v>2.9880746866924639</v>
      </c>
      <c r="Q50" s="67">
        <f t="shared" si="93"/>
        <v>0.23416371222830268</v>
      </c>
      <c r="R50" s="68">
        <v>2.1992411880889988</v>
      </c>
      <c r="S50" s="66">
        <v>2.2496146686417586</v>
      </c>
      <c r="T50" s="67">
        <f t="shared" si="94"/>
        <v>7.4474909015126212E-2</v>
      </c>
      <c r="U50" s="66">
        <v>0.8670871659236068</v>
      </c>
      <c r="V50" s="66">
        <v>0.85154762333514611</v>
      </c>
      <c r="W50" s="67">
        <f t="shared" si="95"/>
        <v>0.1859990521322098</v>
      </c>
      <c r="X50" s="68">
        <v>0.67559243462487684</v>
      </c>
      <c r="Y50" s="66">
        <v>0.65113971572463858</v>
      </c>
      <c r="Z50" s="67">
        <f t="shared" si="96"/>
        <v>0.10720811379332429</v>
      </c>
      <c r="AA50" s="66">
        <v>0</v>
      </c>
      <c r="AB50" s="66">
        <v>0</v>
      </c>
      <c r="AC50" s="67">
        <f t="shared" si="97"/>
        <v>0.4</v>
      </c>
      <c r="AD50" s="66" t="s">
        <v>29</v>
      </c>
      <c r="AE50" s="66" t="s">
        <v>29</v>
      </c>
      <c r="AF50" s="67">
        <f t="shared" ref="AF50" si="101">6.865*AC50</f>
        <v>2.7460000000000004</v>
      </c>
      <c r="AG50" s="66">
        <v>6.8346832898879626</v>
      </c>
      <c r="AH50" s="66">
        <v>8.0121984641742685</v>
      </c>
      <c r="AI50" s="67">
        <f t="shared" si="99"/>
        <v>0</v>
      </c>
    </row>
    <row r="51" spans="1:35" ht="12" customHeight="1" x14ac:dyDescent="0.2">
      <c r="A51" s="69">
        <f t="shared" si="14"/>
        <v>45371</v>
      </c>
      <c r="B51" s="69">
        <f t="shared" ref="B51" si="102">A51+7</f>
        <v>45378</v>
      </c>
      <c r="C51" s="65">
        <v>3.7589788095288852</v>
      </c>
      <c r="D51" s="66">
        <v>3.8322449597958479</v>
      </c>
      <c r="E51" s="67">
        <f t="shared" si="89"/>
        <v>0.67220769562066041</v>
      </c>
      <c r="F51" s="66">
        <v>3.4103342446002483</v>
      </c>
      <c r="G51" s="66">
        <v>3.5105899648148462</v>
      </c>
      <c r="H51" s="67">
        <f t="shared" si="90"/>
        <v>0.52045388685081839</v>
      </c>
      <c r="I51" s="68">
        <v>3.2362116304390063</v>
      </c>
      <c r="J51" s="66">
        <v>3.3017542591182258</v>
      </c>
      <c r="K51" s="67">
        <f t="shared" si="91"/>
        <v>0.40521579299946975</v>
      </c>
      <c r="L51" s="66">
        <v>3.1679054211687587</v>
      </c>
      <c r="M51" s="66">
        <v>3.2021372270905282</v>
      </c>
      <c r="N51" s="67">
        <f t="shared" si="92"/>
        <v>0.25786179003634935</v>
      </c>
      <c r="O51" s="66">
        <v>2.8209333333333335</v>
      </c>
      <c r="P51" s="66">
        <v>3.1720000000000002</v>
      </c>
      <c r="Q51" s="67">
        <f t="shared" si="93"/>
        <v>0.35683037889496916</v>
      </c>
      <c r="R51" s="68">
        <v>2.1602652555297057</v>
      </c>
      <c r="S51" s="66">
        <v>2.2589387571593873</v>
      </c>
      <c r="T51" s="67">
        <f t="shared" si="94"/>
        <v>0.11345084157441931</v>
      </c>
      <c r="U51" s="66">
        <v>0.86511538594126958</v>
      </c>
      <c r="V51" s="66">
        <v>0.87663898476065971</v>
      </c>
      <c r="W51" s="67">
        <f t="shared" si="95"/>
        <v>0.17243128952608633</v>
      </c>
      <c r="X51" s="68">
        <v>0.6708465755823102</v>
      </c>
      <c r="Y51" s="66">
        <v>0.6809905337556581</v>
      </c>
      <c r="Z51" s="67">
        <f t="shared" si="96"/>
        <v>8.7501253935652668E-2</v>
      </c>
      <c r="AA51" s="66">
        <v>0</v>
      </c>
      <c r="AB51" s="66">
        <v>0</v>
      </c>
      <c r="AC51" s="67">
        <f t="shared" si="97"/>
        <v>0.4</v>
      </c>
      <c r="AD51" s="66" t="s">
        <v>29</v>
      </c>
      <c r="AE51" s="66" t="s">
        <v>29</v>
      </c>
      <c r="AF51" s="67">
        <f t="shared" ref="AF51" si="103">6.865*AC51</f>
        <v>2.7460000000000004</v>
      </c>
      <c r="AG51" s="66">
        <v>6.2803201659751444</v>
      </c>
      <c r="AH51" s="66">
        <v>8.1452488870667441</v>
      </c>
      <c r="AI51" s="67">
        <f t="shared" si="99"/>
        <v>0</v>
      </c>
    </row>
    <row r="52" spans="1:35" ht="12" customHeight="1" x14ac:dyDescent="0.2">
      <c r="A52" s="69">
        <f t="shared" si="14"/>
        <v>45364</v>
      </c>
      <c r="B52" s="69">
        <f t="shared" ref="B52" si="104">A52+7</f>
        <v>45371</v>
      </c>
      <c r="C52" s="65">
        <v>3.7777417696056572</v>
      </c>
      <c r="D52" s="66">
        <v>3.7906583483888174</v>
      </c>
      <c r="E52" s="67">
        <f t="shared" si="89"/>
        <v>0.65344473554388838</v>
      </c>
      <c r="F52" s="66">
        <v>3.3991094622527296</v>
      </c>
      <c r="G52" s="66">
        <v>3.4587029981996924</v>
      </c>
      <c r="H52" s="67">
        <f t="shared" si="90"/>
        <v>0.53167866919833706</v>
      </c>
      <c r="I52" s="68">
        <v>3.2217391091356662</v>
      </c>
      <c r="J52" s="66">
        <v>3.2732332829694695</v>
      </c>
      <c r="K52" s="67">
        <f t="shared" si="91"/>
        <v>0.41968831430280984</v>
      </c>
      <c r="L52" s="66">
        <v>3.1659630656125786</v>
      </c>
      <c r="M52" s="66">
        <v>3.1704570713450781</v>
      </c>
      <c r="N52" s="67">
        <f t="shared" si="92"/>
        <v>0.25980414559252951</v>
      </c>
      <c r="O52" s="66">
        <v>2.8031999999999999</v>
      </c>
      <c r="P52" s="66">
        <v>3.1480000000000001</v>
      </c>
      <c r="Q52" s="67">
        <f t="shared" si="93"/>
        <v>0.37456371222830276</v>
      </c>
      <c r="R52" s="68">
        <v>2.126890332190583</v>
      </c>
      <c r="S52" s="66">
        <v>2.2473238971583802</v>
      </c>
      <c r="T52" s="67">
        <f t="shared" si="94"/>
        <v>0.14682576491354205</v>
      </c>
      <c r="U52" s="66">
        <v>0.87091366063494735</v>
      </c>
      <c r="V52" s="66">
        <v>0.86293385581117488</v>
      </c>
      <c r="W52" s="67">
        <f t="shared" si="95"/>
        <v>0.17461281965618103</v>
      </c>
      <c r="X52" s="68">
        <v>0.66480140867622251</v>
      </c>
      <c r="Y52" s="66">
        <v>0.67826892557140162</v>
      </c>
      <c r="Z52" s="67">
        <f t="shared" si="96"/>
        <v>9.3546420841740363E-2</v>
      </c>
      <c r="AA52" s="66">
        <v>0</v>
      </c>
      <c r="AB52" s="66">
        <v>0</v>
      </c>
      <c r="AC52" s="67">
        <f t="shared" si="97"/>
        <v>0.4</v>
      </c>
      <c r="AD52" s="66" t="s">
        <v>29</v>
      </c>
      <c r="AE52" s="66" t="s">
        <v>29</v>
      </c>
      <c r="AF52" s="67">
        <f t="shared" ref="AF52:AF53" si="105">6.865*AC52</f>
        <v>2.7460000000000004</v>
      </c>
      <c r="AG52" s="66">
        <v>6.2803201659751444</v>
      </c>
      <c r="AH52" s="66">
        <v>8.1452488870667441</v>
      </c>
      <c r="AI52" s="67">
        <f t="shared" si="99"/>
        <v>0</v>
      </c>
    </row>
    <row r="53" spans="1:35" ht="12" customHeight="1" x14ac:dyDescent="0.2">
      <c r="A53" s="69">
        <f t="shared" si="14"/>
        <v>45357</v>
      </c>
      <c r="B53" s="69">
        <f t="shared" ref="B53" si="106">A53+7</f>
        <v>45364</v>
      </c>
      <c r="C53" s="65">
        <v>3.825130588464936</v>
      </c>
      <c r="D53" s="66">
        <v>3.725399118125865</v>
      </c>
      <c r="E53" s="67">
        <f t="shared" si="89"/>
        <v>0.7057873870236806</v>
      </c>
      <c r="F53" s="66">
        <v>3.4127422269778851</v>
      </c>
      <c r="G53" s="66">
        <v>3.3976665307401763</v>
      </c>
      <c r="H53" s="67">
        <f t="shared" si="90"/>
        <v>0.53312160071089032</v>
      </c>
      <c r="I53" s="68">
        <v>3.2235054096172751</v>
      </c>
      <c r="J53" s="66">
        <v>3.2355749622497805</v>
      </c>
      <c r="K53" s="67">
        <f t="shared" si="91"/>
        <v>0.41792201382120098</v>
      </c>
      <c r="L53" s="66">
        <v>3.1715134457304792</v>
      </c>
      <c r="M53" s="66">
        <v>3.1503881525322011</v>
      </c>
      <c r="N53" s="67">
        <f t="shared" si="92"/>
        <v>0.27537905867290702</v>
      </c>
      <c r="O53" s="66">
        <v>2.7936000000000001</v>
      </c>
      <c r="P53" s="66">
        <v>3.1120000000000001</v>
      </c>
      <c r="Q53" s="67">
        <f t="shared" si="93"/>
        <v>0.38416371222830259</v>
      </c>
      <c r="R53" s="68">
        <v>2.0949854655610802</v>
      </c>
      <c r="S53" s="66">
        <v>2.2485525085808318</v>
      </c>
      <c r="T53" s="67">
        <f t="shared" si="94"/>
        <v>0.1787306315430448</v>
      </c>
      <c r="U53" s="66">
        <v>0.87788648852887763</v>
      </c>
      <c r="V53" s="66">
        <v>0.86141102401635083</v>
      </c>
      <c r="W53" s="67">
        <f t="shared" si="95"/>
        <v>0.17613565145100507</v>
      </c>
      <c r="X53" s="68">
        <v>0.66094276322981282</v>
      </c>
      <c r="Y53" s="66">
        <v>0.67459901239350195</v>
      </c>
      <c r="Z53" s="67">
        <f t="shared" si="96"/>
        <v>9.7405066288150044E-2</v>
      </c>
      <c r="AA53" s="66">
        <v>0</v>
      </c>
      <c r="AB53" s="66">
        <v>0</v>
      </c>
      <c r="AC53" s="67">
        <f t="shared" si="97"/>
        <v>0.4</v>
      </c>
      <c r="AD53" s="66" t="s">
        <v>29</v>
      </c>
      <c r="AE53" s="66" t="s">
        <v>29</v>
      </c>
      <c r="AF53" s="67">
        <f t="shared" si="105"/>
        <v>2.7460000000000004</v>
      </c>
      <c r="AG53" s="66">
        <v>5.8951061105671458</v>
      </c>
      <c r="AH53" s="66">
        <v>7.3162823759008715</v>
      </c>
      <c r="AI53" s="67">
        <f t="shared" si="99"/>
        <v>0</v>
      </c>
    </row>
    <row r="54" spans="1:35" ht="12" customHeight="1" x14ac:dyDescent="0.2">
      <c r="A54" s="69">
        <f t="shared" si="14"/>
        <v>45350</v>
      </c>
      <c r="B54" s="69">
        <f t="shared" ref="B54" si="107">A54+7</f>
        <v>45357</v>
      </c>
      <c r="C54" s="65">
        <v>3.8691956160607353</v>
      </c>
      <c r="D54" s="66">
        <v>3.7575312332312594</v>
      </c>
      <c r="E54" s="67">
        <f t="shared" si="89"/>
        <v>0.67365527191828622</v>
      </c>
      <c r="F54" s="66">
        <v>3.4344262548895355</v>
      </c>
      <c r="G54" s="66">
        <v>3.4113338108148192</v>
      </c>
      <c r="H54" s="67">
        <f t="shared" si="90"/>
        <v>0.51945432063624741</v>
      </c>
      <c r="I54" s="68">
        <v>3.2325784106095843</v>
      </c>
      <c r="J54" s="66">
        <v>3.2400196224025604</v>
      </c>
      <c r="K54" s="67">
        <f t="shared" si="91"/>
        <v>0.40884901282889174</v>
      </c>
      <c r="L54" s="66">
        <v>3.1691733449513437</v>
      </c>
      <c r="M54" s="66">
        <v>3.1983807571634695</v>
      </c>
      <c r="N54" s="67">
        <f t="shared" si="92"/>
        <v>0.25659386625376435</v>
      </c>
      <c r="O54" s="66">
        <v>2.9317333333333333</v>
      </c>
      <c r="P54" s="66">
        <v>2.476</v>
      </c>
      <c r="Q54" s="67">
        <f t="shared" si="93"/>
        <v>0.70176371222830269</v>
      </c>
      <c r="R54" s="68">
        <v>2.1031078994571857</v>
      </c>
      <c r="S54" s="66">
        <v>2.0738905355360076</v>
      </c>
      <c r="T54" s="67">
        <f t="shared" si="94"/>
        <v>0.19982556156811748</v>
      </c>
      <c r="U54" s="66">
        <v>0.88188631525662187</v>
      </c>
      <c r="V54" s="66">
        <v>0.86925515088067196</v>
      </c>
      <c r="W54" s="67">
        <f t="shared" si="95"/>
        <v>0.16829152458668395</v>
      </c>
      <c r="X54" s="68">
        <v>0.65743263927664719</v>
      </c>
      <c r="Y54" s="66">
        <v>0.67157463815808849</v>
      </c>
      <c r="Z54" s="67">
        <f t="shared" si="96"/>
        <v>0.10091519024131568</v>
      </c>
      <c r="AA54" s="66">
        <v>0</v>
      </c>
      <c r="AB54" s="66">
        <v>0</v>
      </c>
      <c r="AC54" s="67">
        <f t="shared" si="97"/>
        <v>0.4</v>
      </c>
      <c r="AD54" s="66" t="s">
        <v>29</v>
      </c>
      <c r="AE54" s="66" t="s">
        <v>29</v>
      </c>
      <c r="AF54" s="67">
        <f t="shared" ref="AF54" si="108">6.865*AC54</f>
        <v>2.7460000000000004</v>
      </c>
      <c r="AG54" s="66">
        <v>5.8951061105671458</v>
      </c>
      <c r="AH54" s="66">
        <v>7.3162823759008715</v>
      </c>
      <c r="AI54" s="67">
        <f t="shared" si="99"/>
        <v>0</v>
      </c>
    </row>
    <row r="55" spans="1:35" ht="12" customHeight="1" x14ac:dyDescent="0.2">
      <c r="A55" s="69">
        <f t="shared" si="14"/>
        <v>45343</v>
      </c>
      <c r="B55" s="69">
        <f t="shared" ref="B55" si="109">A55+7</f>
        <v>45350</v>
      </c>
      <c r="C55" s="65">
        <v>3.9346178976329895</v>
      </c>
      <c r="D55" s="66">
        <v>3.7362791642834163</v>
      </c>
      <c r="E55" s="67">
        <f t="shared" si="89"/>
        <v>0.69490734086612926</v>
      </c>
      <c r="F55" s="66">
        <v>3.4821977725896902</v>
      </c>
      <c r="G55" s="66">
        <v>3.3772445356870535</v>
      </c>
      <c r="H55" s="67">
        <f t="shared" si="90"/>
        <v>0.55354359576401313</v>
      </c>
      <c r="I55" s="68">
        <v>3.2608808278482684</v>
      </c>
      <c r="J55" s="66">
        <v>3.2053787790474826</v>
      </c>
      <c r="K55" s="67">
        <f t="shared" si="91"/>
        <v>0.43604864439099345</v>
      </c>
      <c r="L55" s="66">
        <v>3.183707651572778</v>
      </c>
      <c r="M55" s="66">
        <v>3.1547607822289794</v>
      </c>
      <c r="N55" s="67">
        <f t="shared" si="92"/>
        <v>0.2710064289761287</v>
      </c>
      <c r="O55" s="66">
        <v>3.0674666666666663</v>
      </c>
      <c r="P55" s="66">
        <v>2.476</v>
      </c>
      <c r="Q55" s="67">
        <f t="shared" si="93"/>
        <v>0.70176371222830269</v>
      </c>
      <c r="R55" s="68">
        <v>2.0639464001706109</v>
      </c>
      <c r="S55" s="66">
        <v>2.0881478768138586</v>
      </c>
      <c r="T55" s="67">
        <f t="shared" si="94"/>
        <v>0.2097696969335141</v>
      </c>
      <c r="U55" s="66">
        <v>0.88355309547255911</v>
      </c>
      <c r="V55" s="66">
        <v>0.86047093471310032</v>
      </c>
      <c r="W55" s="67">
        <f t="shared" si="95"/>
        <v>0.17707574075425558</v>
      </c>
      <c r="X55" s="68">
        <v>0.65495564434372666</v>
      </c>
      <c r="Y55" s="66">
        <v>0.66487063479787678</v>
      </c>
      <c r="Z55" s="67">
        <f t="shared" si="96"/>
        <v>0.10339218517423621</v>
      </c>
      <c r="AA55" s="66">
        <v>0</v>
      </c>
      <c r="AB55" s="66">
        <v>0</v>
      </c>
      <c r="AC55" s="67">
        <f t="shared" si="97"/>
        <v>0.4</v>
      </c>
      <c r="AD55" s="66" t="s">
        <v>29</v>
      </c>
      <c r="AE55" s="66" t="s">
        <v>29</v>
      </c>
      <c r="AF55" s="67">
        <f t="shared" ref="AF55" si="110">6.865*AC55</f>
        <v>2.7460000000000004</v>
      </c>
      <c r="AG55" s="66">
        <v>5.8951061105671458</v>
      </c>
      <c r="AH55" s="66">
        <v>7.3162823759008715</v>
      </c>
      <c r="AI55" s="67">
        <f t="shared" si="99"/>
        <v>0</v>
      </c>
    </row>
    <row r="56" spans="1:35" ht="12" customHeight="1" x14ac:dyDescent="0.2">
      <c r="A56" s="69">
        <f t="shared" ref="A56:A61" si="111">A57+7</f>
        <v>45336</v>
      </c>
      <c r="B56" s="69">
        <f t="shared" ref="B56:B62" si="112">A56+7</f>
        <v>45343</v>
      </c>
      <c r="C56" s="65">
        <v>4.0063510631976529</v>
      </c>
      <c r="D56" s="66">
        <v>3.8501446188305213</v>
      </c>
      <c r="E56" s="67">
        <f t="shared" si="89"/>
        <v>0.58104188631902431</v>
      </c>
      <c r="F56" s="66">
        <v>3.5494147555689417</v>
      </c>
      <c r="G56" s="66">
        <v>3.3976961049576277</v>
      </c>
      <c r="H56" s="67">
        <f t="shared" si="90"/>
        <v>0.5330920264934389</v>
      </c>
      <c r="I56" s="68">
        <v>3.3144737369306836</v>
      </c>
      <c r="J56" s="66">
        <v>3.2034511932425631</v>
      </c>
      <c r="K56" s="67">
        <f t="shared" si="91"/>
        <v>0.43797623019591292</v>
      </c>
      <c r="L56" s="66">
        <v>3.2169184407190401</v>
      </c>
      <c r="M56" s="66">
        <v>3.1596276460873352</v>
      </c>
      <c r="N56" s="67">
        <f t="shared" si="92"/>
        <v>0.26613956511777292</v>
      </c>
      <c r="O56" s="66">
        <v>3.0663999999999998</v>
      </c>
      <c r="P56" s="66">
        <v>3.0719999999999996</v>
      </c>
      <c r="Q56" s="67">
        <f t="shared" si="93"/>
        <v>0.11136371222830288</v>
      </c>
      <c r="R56" s="68">
        <v>1.9163731444200811</v>
      </c>
      <c r="S56" s="66">
        <v>2.1012769696338101</v>
      </c>
      <c r="T56" s="67">
        <f t="shared" si="94"/>
        <v>0.35734295268404392</v>
      </c>
      <c r="U56" s="66">
        <v>0.88441758613604204</v>
      </c>
      <c r="V56" s="66">
        <v>0.88748241014450069</v>
      </c>
      <c r="W56" s="67">
        <f t="shared" si="95"/>
        <v>0.15312908933131386</v>
      </c>
      <c r="X56" s="68">
        <v>0.65697713282497727</v>
      </c>
      <c r="Y56" s="66">
        <v>0.65010239551161364</v>
      </c>
      <c r="Z56" s="67">
        <f t="shared" si="96"/>
        <v>0.10824543400634923</v>
      </c>
      <c r="AA56" s="66">
        <v>0</v>
      </c>
      <c r="AB56" s="66">
        <v>0</v>
      </c>
      <c r="AC56" s="67">
        <f t="shared" si="97"/>
        <v>0.4</v>
      </c>
      <c r="AD56" s="66" t="s">
        <v>29</v>
      </c>
      <c r="AE56" s="66" t="s">
        <v>29</v>
      </c>
      <c r="AF56" s="67">
        <f t="shared" ref="AF56:AF57" si="113">6.865*AC56</f>
        <v>2.7460000000000004</v>
      </c>
      <c r="AG56" s="66">
        <v>5.8463326955710837</v>
      </c>
      <c r="AH56" s="66">
        <v>6.0778264025001061</v>
      </c>
      <c r="AI56" s="67">
        <f t="shared" si="99"/>
        <v>0</v>
      </c>
    </row>
    <row r="57" spans="1:35" ht="12" customHeight="1" x14ac:dyDescent="0.2">
      <c r="A57" s="69">
        <f t="shared" si="111"/>
        <v>45329</v>
      </c>
      <c r="B57" s="69">
        <f t="shared" si="112"/>
        <v>45336</v>
      </c>
      <c r="C57" s="65">
        <v>4.0447063919772219</v>
      </c>
      <c r="D57" s="66">
        <v>3.9233870734361385</v>
      </c>
      <c r="E57" s="67">
        <f t="shared" si="89"/>
        <v>0.50779943171340713</v>
      </c>
      <c r="F57" s="66">
        <v>3.5964655574520759</v>
      </c>
      <c r="G57" s="66">
        <v>3.4428484960920751</v>
      </c>
      <c r="H57" s="67">
        <f t="shared" si="90"/>
        <v>0.48793963535899154</v>
      </c>
      <c r="I57" s="68">
        <v>3.359225442777896</v>
      </c>
      <c r="J57" s="66">
        <v>3.2306006877366338</v>
      </c>
      <c r="K57" s="67">
        <f t="shared" si="91"/>
        <v>0.41082673570184225</v>
      </c>
      <c r="L57" s="66">
        <v>3.2490017735156229</v>
      </c>
      <c r="M57" s="66">
        <v>3.1683953011467265</v>
      </c>
      <c r="N57" s="67">
        <f t="shared" si="92"/>
        <v>0.25737191005838156</v>
      </c>
      <c r="O57" s="66">
        <v>3.0747999999999998</v>
      </c>
      <c r="P57" s="66">
        <v>3.0719999999999996</v>
      </c>
      <c r="Q57" s="67">
        <f t="shared" si="93"/>
        <v>0.10576371222830305</v>
      </c>
      <c r="R57" s="68">
        <v>1.7663404628780821</v>
      </c>
      <c r="S57" s="66">
        <v>2.1118173658829646</v>
      </c>
      <c r="T57" s="67">
        <f t="shared" si="94"/>
        <v>0.50737563422604293</v>
      </c>
      <c r="U57" s="66">
        <v>0.88131754182007527</v>
      </c>
      <c r="V57" s="66">
        <v>0.88853659038302679</v>
      </c>
      <c r="W57" s="67">
        <f t="shared" si="95"/>
        <v>0.15622913364728064</v>
      </c>
      <c r="X57" s="68">
        <v>0.65497999136360252</v>
      </c>
      <c r="Y57" s="66">
        <v>0.65800774712955445</v>
      </c>
      <c r="Z57" s="67">
        <f t="shared" si="96"/>
        <v>0.10336783815436035</v>
      </c>
      <c r="AA57" s="66">
        <v>0</v>
      </c>
      <c r="AB57" s="66">
        <v>0</v>
      </c>
      <c r="AC57" s="67">
        <f t="shared" si="97"/>
        <v>0.4</v>
      </c>
      <c r="AD57" s="66" t="s">
        <v>29</v>
      </c>
      <c r="AE57" s="66" t="s">
        <v>29</v>
      </c>
      <c r="AF57" s="67">
        <f t="shared" si="113"/>
        <v>2.7460000000000004</v>
      </c>
      <c r="AG57" s="66">
        <v>5.8463326955710837</v>
      </c>
      <c r="AH57" s="66">
        <v>6.0778264025001061</v>
      </c>
      <c r="AI57" s="67">
        <f t="shared" si="99"/>
        <v>0</v>
      </c>
    </row>
    <row r="58" spans="1:35" ht="12" customHeight="1" x14ac:dyDescent="0.2">
      <c r="A58" s="69">
        <f t="shared" si="111"/>
        <v>45322</v>
      </c>
      <c r="B58" s="69">
        <f t="shared" si="112"/>
        <v>45329</v>
      </c>
      <c r="C58" s="65">
        <v>4.0396161671783943</v>
      </c>
      <c r="D58" s="66">
        <v>3.941261512739366</v>
      </c>
      <c r="E58" s="67">
        <f t="shared" si="89"/>
        <v>0.48992499241017962</v>
      </c>
      <c r="F58" s="66">
        <v>3.6056420319180802</v>
      </c>
      <c r="G58" s="66">
        <v>3.4892030882377623</v>
      </c>
      <c r="H58" s="67">
        <f t="shared" si="90"/>
        <v>0.44158504321330438</v>
      </c>
      <c r="I58" s="68">
        <v>3.367179939608723</v>
      </c>
      <c r="J58" s="66">
        <v>3.2745051557567892</v>
      </c>
      <c r="K58" s="67">
        <f t="shared" si="91"/>
        <v>0.36692226768168679</v>
      </c>
      <c r="L58" s="66">
        <v>3.2619369901036745</v>
      </c>
      <c r="M58" s="66">
        <v>3.1886259827644001</v>
      </c>
      <c r="N58" s="67">
        <f t="shared" si="92"/>
        <v>0.23714122844070795</v>
      </c>
      <c r="O58" s="66">
        <v>3.0561333333333334</v>
      </c>
      <c r="P58" s="66">
        <v>3.0680000000000001</v>
      </c>
      <c r="Q58" s="67">
        <f t="shared" si="93"/>
        <v>0.1216303788949693</v>
      </c>
      <c r="R58" s="68">
        <v>1.6597805750102548</v>
      </c>
      <c r="S58" s="66">
        <v>2.1118173658829646</v>
      </c>
      <c r="T58" s="67">
        <f t="shared" si="94"/>
        <v>0.61393552209387026</v>
      </c>
      <c r="U58" s="66">
        <v>0.87093548103235785</v>
      </c>
      <c r="V58" s="66">
        <v>0.89818952650861383</v>
      </c>
      <c r="W58" s="67">
        <f t="shared" si="95"/>
        <v>0.16661119443499806</v>
      </c>
      <c r="X58" s="68">
        <v>0.64908067796625535</v>
      </c>
      <c r="Y58" s="66">
        <v>0.65819749385722615</v>
      </c>
      <c r="Z58" s="67">
        <f t="shared" si="96"/>
        <v>0.10926715155170752</v>
      </c>
      <c r="AA58" s="66">
        <v>0</v>
      </c>
      <c r="AB58" s="66">
        <v>0</v>
      </c>
      <c r="AC58" s="67">
        <f t="shared" si="97"/>
        <v>0.4</v>
      </c>
      <c r="AD58" s="66" t="s">
        <v>29</v>
      </c>
      <c r="AE58" s="66" t="s">
        <v>29</v>
      </c>
      <c r="AF58" s="67">
        <f t="shared" ref="AF58" si="114">6.865*AC58</f>
        <v>2.7460000000000004</v>
      </c>
      <c r="AG58" s="66">
        <v>5.8463326955710837</v>
      </c>
      <c r="AH58" s="66">
        <v>6.0778264025001061</v>
      </c>
      <c r="AI58" s="67">
        <f t="shared" si="99"/>
        <v>0</v>
      </c>
    </row>
    <row r="59" spans="1:35" ht="12" customHeight="1" x14ac:dyDescent="0.2">
      <c r="A59" s="69">
        <f t="shared" si="111"/>
        <v>45315</v>
      </c>
      <c r="B59" s="69">
        <f t="shared" si="112"/>
        <v>45322</v>
      </c>
      <c r="C59" s="65">
        <v>4.021853789362928</v>
      </c>
      <c r="D59" s="66">
        <v>3.9591809483979801</v>
      </c>
      <c r="E59" s="67">
        <f t="shared" si="89"/>
        <v>0.47200555675156552</v>
      </c>
      <c r="F59" s="66">
        <v>3.6090185668932966</v>
      </c>
      <c r="G59" s="66">
        <v>3.5419210359322211</v>
      </c>
      <c r="H59" s="67">
        <f t="shared" si="90"/>
        <v>0.38886709551884557</v>
      </c>
      <c r="I59" s="68">
        <v>3.3730901383138985</v>
      </c>
      <c r="J59" s="66">
        <v>3.2899008039016198</v>
      </c>
      <c r="K59" s="67">
        <f t="shared" si="91"/>
        <v>0.35152661953685627</v>
      </c>
      <c r="L59" s="66">
        <v>3.2744037706824858</v>
      </c>
      <c r="M59" s="66">
        <v>3.1876661814741114</v>
      </c>
      <c r="N59" s="67">
        <f t="shared" si="92"/>
        <v>0.23810102973099667</v>
      </c>
      <c r="O59" s="66">
        <v>3.037466666666667</v>
      </c>
      <c r="P59" s="66">
        <v>3.0680000000000001</v>
      </c>
      <c r="Q59" s="67">
        <f t="shared" si="93"/>
        <v>0.14029704556163569</v>
      </c>
      <c r="R59" s="68">
        <v>1.665419640366705</v>
      </c>
      <c r="S59" s="66">
        <v>2.1009099681101939</v>
      </c>
      <c r="T59" s="67">
        <f t="shared" si="94"/>
        <v>0.60829645673742005</v>
      </c>
      <c r="U59" s="66">
        <v>0.87089456927556308</v>
      </c>
      <c r="V59" s="66">
        <v>0.85691661272698316</v>
      </c>
      <c r="W59" s="67">
        <f t="shared" si="95"/>
        <v>0.18063006274037274</v>
      </c>
      <c r="X59" s="68">
        <v>0.64775919488275313</v>
      </c>
      <c r="Y59" s="66">
        <v>0.65236563961275906</v>
      </c>
      <c r="Z59" s="67">
        <f t="shared" si="96"/>
        <v>0.11058863463520974</v>
      </c>
      <c r="AA59" s="66">
        <v>0</v>
      </c>
      <c r="AB59" s="66">
        <v>0</v>
      </c>
      <c r="AC59" s="67">
        <f t="shared" si="97"/>
        <v>0.4</v>
      </c>
      <c r="AD59" s="66" t="s">
        <v>29</v>
      </c>
      <c r="AE59" s="66" t="s">
        <v>29</v>
      </c>
      <c r="AF59" s="67">
        <f t="shared" ref="AF59" si="115">6.865*AC59</f>
        <v>2.7460000000000004</v>
      </c>
      <c r="AG59" s="66">
        <v>5.8463326955710837</v>
      </c>
      <c r="AH59" s="66">
        <v>6.0778264025001061</v>
      </c>
      <c r="AI59" s="67">
        <f t="shared" si="99"/>
        <v>0</v>
      </c>
    </row>
    <row r="60" spans="1:35" ht="12" customHeight="1" x14ac:dyDescent="0.2">
      <c r="A60" s="69">
        <f t="shared" si="111"/>
        <v>45308</v>
      </c>
      <c r="B60" s="69">
        <f t="shared" si="112"/>
        <v>45315</v>
      </c>
      <c r="C60" s="65">
        <v>3.9442702750840701</v>
      </c>
      <c r="D60" s="66">
        <v>4.1603589275808153</v>
      </c>
      <c r="E60" s="67">
        <f t="shared" si="89"/>
        <v>0.48691623006547546</v>
      </c>
      <c r="F60" s="66">
        <v>3.5718755814486198</v>
      </c>
      <c r="G60" s="66">
        <v>3.6821260505764482</v>
      </c>
      <c r="H60" s="67">
        <f t="shared" si="90"/>
        <v>0.35891255000244682</v>
      </c>
      <c r="I60" s="68">
        <v>3.3401846543982052</v>
      </c>
      <c r="J60" s="66">
        <v>3.4186099754924091</v>
      </c>
      <c r="K60" s="67">
        <f t="shared" si="91"/>
        <v>0.30124276904027081</v>
      </c>
      <c r="L60" s="66">
        <v>3.2554903553426895</v>
      </c>
      <c r="M60" s="66">
        <v>3.2905118834376674</v>
      </c>
      <c r="N60" s="67">
        <f t="shared" si="92"/>
        <v>0.17027685586241859</v>
      </c>
      <c r="O60" s="66">
        <v>3.0128000000000004</v>
      </c>
      <c r="P60" s="66">
        <v>3.032</v>
      </c>
      <c r="Q60" s="67">
        <f t="shared" si="93"/>
        <v>0.16496371222830231</v>
      </c>
      <c r="R60" s="68">
        <v>1.8122483097866011</v>
      </c>
      <c r="S60" s="66">
        <v>1.4688201592743972</v>
      </c>
      <c r="T60" s="67">
        <f t="shared" si="94"/>
        <v>0.80489593782972779</v>
      </c>
      <c r="U60" s="66">
        <v>0.8673287500856155</v>
      </c>
      <c r="V60" s="66">
        <v>0.89435844291745104</v>
      </c>
      <c r="W60" s="67">
        <f t="shared" si="95"/>
        <v>0.17021792538174041</v>
      </c>
      <c r="X60" s="68">
        <v>0.64538986597708536</v>
      </c>
      <c r="Y60" s="66">
        <v>0.6589781987668637</v>
      </c>
      <c r="Z60" s="67">
        <f t="shared" si="96"/>
        <v>0.1129579635408775</v>
      </c>
      <c r="AA60" s="66">
        <v>0</v>
      </c>
      <c r="AB60" s="66">
        <v>0</v>
      </c>
      <c r="AC60" s="67">
        <f t="shared" si="97"/>
        <v>0.4</v>
      </c>
      <c r="AD60" s="66" t="s">
        <v>29</v>
      </c>
      <c r="AE60" s="66" t="s">
        <v>29</v>
      </c>
      <c r="AF60" s="67">
        <f t="shared" ref="AF60" si="116">6.865*AC60</f>
        <v>2.7460000000000004</v>
      </c>
      <c r="AG60" s="66">
        <v>5.8463326955710837</v>
      </c>
      <c r="AH60" s="66">
        <v>6.0778264025001061</v>
      </c>
      <c r="AI60" s="67">
        <f t="shared" si="99"/>
        <v>0</v>
      </c>
    </row>
    <row r="61" spans="1:35" ht="12" customHeight="1" x14ac:dyDescent="0.2">
      <c r="A61" s="69">
        <f t="shared" si="111"/>
        <v>45301</v>
      </c>
      <c r="B61" s="69">
        <f t="shared" si="112"/>
        <v>45308</v>
      </c>
      <c r="C61" s="65">
        <v>3.8398466888291862</v>
      </c>
      <c r="D61" s="66">
        <v>4.1506063304247487</v>
      </c>
      <c r="E61" s="67">
        <f t="shared" si="89"/>
        <v>0.59133981632035937</v>
      </c>
      <c r="F61" s="66">
        <v>3.4995500243503468</v>
      </c>
      <c r="G61" s="66">
        <v>3.6948759855993516</v>
      </c>
      <c r="H61" s="67">
        <f t="shared" si="90"/>
        <v>0.43123810710071986</v>
      </c>
      <c r="I61" s="68">
        <v>3.2710320177191297</v>
      </c>
      <c r="J61" s="66">
        <v>3.4694478738541692</v>
      </c>
      <c r="K61" s="67">
        <f t="shared" si="91"/>
        <v>0.37039540571934637</v>
      </c>
      <c r="L61" s="66">
        <v>3.2047623258337898</v>
      </c>
      <c r="M61" s="66">
        <v>3.33057888990544</v>
      </c>
      <c r="N61" s="67">
        <f t="shared" si="92"/>
        <v>0.22100488537131824</v>
      </c>
      <c r="O61" s="66">
        <v>2.9178666666666668</v>
      </c>
      <c r="P61" s="66">
        <v>3.1560000000000006</v>
      </c>
      <c r="Q61" s="67">
        <f t="shared" si="93"/>
        <v>0.25989704556163584</v>
      </c>
      <c r="R61" s="68">
        <v>1.9442324994700526</v>
      </c>
      <c r="S61" s="66">
        <v>1.4688201592743972</v>
      </c>
      <c r="T61" s="67">
        <f t="shared" si="94"/>
        <v>0.80489593782972779</v>
      </c>
      <c r="U61" s="66">
        <v>0.86931280835770997</v>
      </c>
      <c r="V61" s="66">
        <v>0.88325968816437084</v>
      </c>
      <c r="W61" s="67">
        <f t="shared" si="95"/>
        <v>0.16823386710964594</v>
      </c>
      <c r="X61" s="68">
        <v>0.64390450725588899</v>
      </c>
      <c r="Y61" s="66">
        <v>0.65823521459224543</v>
      </c>
      <c r="Z61" s="67">
        <f t="shared" si="96"/>
        <v>0.11444332226207388</v>
      </c>
      <c r="AA61" s="66">
        <v>0</v>
      </c>
      <c r="AB61" s="66">
        <v>0</v>
      </c>
      <c r="AC61" s="67">
        <f t="shared" si="97"/>
        <v>0.4</v>
      </c>
      <c r="AD61" s="66" t="s">
        <v>29</v>
      </c>
      <c r="AE61" s="66" t="s">
        <v>29</v>
      </c>
      <c r="AF61" s="67">
        <f t="shared" ref="AF61" si="117">6.865*AC61</f>
        <v>2.7460000000000004</v>
      </c>
      <c r="AG61" s="66">
        <v>5.8463326955710837</v>
      </c>
      <c r="AH61" s="66">
        <v>6.0778264025001061</v>
      </c>
      <c r="AI61" s="67">
        <f t="shared" si="99"/>
        <v>0</v>
      </c>
    </row>
    <row r="62" spans="1:35" ht="12" customHeight="1" x14ac:dyDescent="0.2">
      <c r="A62" s="69">
        <v>45294</v>
      </c>
      <c r="B62" s="69">
        <f t="shared" si="112"/>
        <v>45301</v>
      </c>
      <c r="C62" s="65">
        <v>3.8398466888291862</v>
      </c>
      <c r="D62" s="66">
        <v>4.1506063304247487</v>
      </c>
      <c r="E62" s="67">
        <f t="shared" ref="E62" si="118">IF(MIN(C62,D62)&lt;C$5,C$5-MIN(C62,D62),0)</f>
        <v>0.59133981632035937</v>
      </c>
      <c r="F62" s="66">
        <v>3.4995500243503468</v>
      </c>
      <c r="G62" s="66">
        <v>3.6948759855993516</v>
      </c>
      <c r="H62" s="67">
        <f t="shared" ref="H62" si="119">IF(MIN(F62,G62)&lt;F$5,F$5-MIN(F62,G62),0)</f>
        <v>0.43123810710071986</v>
      </c>
      <c r="I62" s="68">
        <v>3.2710320177191297</v>
      </c>
      <c r="J62" s="66">
        <v>3.4694478738541692</v>
      </c>
      <c r="K62" s="67">
        <f t="shared" ref="K62" si="120">IF(MIN(I62,J62)&lt;I$5,I$5-MIN(I62,J62),0)</f>
        <v>0.37039540571934637</v>
      </c>
      <c r="L62" s="66">
        <v>3.2047623258337898</v>
      </c>
      <c r="M62" s="66">
        <v>3.33057888990544</v>
      </c>
      <c r="N62" s="67">
        <f t="shared" ref="N62" si="121">IF(MIN(L62,M62)&lt;L$5,L$5-MIN(L62,M62),0)</f>
        <v>0.22100488537131824</v>
      </c>
      <c r="O62" s="66">
        <v>2.9178666666666668</v>
      </c>
      <c r="P62" s="66">
        <v>3.1560000000000006</v>
      </c>
      <c r="Q62" s="67">
        <f t="shared" ref="Q62" si="122">IF(MIN(O62,P62)&lt;O$5,O$5-MIN(O62,P62),0)</f>
        <v>0.25989704556163584</v>
      </c>
      <c r="R62" s="68">
        <v>1.9442324994700526</v>
      </c>
      <c r="S62" s="66">
        <v>1.4688201592743972</v>
      </c>
      <c r="T62" s="67">
        <f t="shared" ref="T62" si="123">IF(MIN(R62,S62)&lt;R$5,R$5-MIN(R62,S62),0)</f>
        <v>0.80489593782972779</v>
      </c>
      <c r="U62" s="66">
        <v>0.86931280835770997</v>
      </c>
      <c r="V62" s="66">
        <v>0.88325968816437084</v>
      </c>
      <c r="W62" s="67">
        <f t="shared" ref="W62" si="124">IF(MIN(U62,V62)&lt;U$5,U$5-MIN(U62,V62),0)</f>
        <v>0.16823386710964594</v>
      </c>
      <c r="X62" s="68">
        <v>0.64390450725588899</v>
      </c>
      <c r="Y62" s="66">
        <v>0.65823521459224543</v>
      </c>
      <c r="Z62" s="67">
        <f t="shared" ref="Z62" si="125">IF(MIN(X62,Y62)&lt;X$5,X$5-MIN(X62,Y62),0)</f>
        <v>0.11444332226207388</v>
      </c>
      <c r="AA62" s="66">
        <v>0</v>
      </c>
      <c r="AB62" s="66">
        <v>0</v>
      </c>
      <c r="AC62" s="67">
        <f t="shared" ref="AC62" si="126">IF(MIN(AA62,AB62)&lt;AA$5,AA$5-MIN(AA62,AB62),0)</f>
        <v>0.4</v>
      </c>
      <c r="AD62" s="66" t="s">
        <v>29</v>
      </c>
      <c r="AE62" s="66" t="s">
        <v>29</v>
      </c>
      <c r="AF62" s="67">
        <f t="shared" ref="AF62" si="127">6.865*AC62</f>
        <v>2.7460000000000004</v>
      </c>
      <c r="AG62" s="66">
        <v>5.8463326955710837</v>
      </c>
      <c r="AH62" s="66">
        <v>6.0778264025001061</v>
      </c>
      <c r="AI62" s="67">
        <f t="shared" si="99"/>
        <v>0</v>
      </c>
    </row>
    <row r="63" spans="1:35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62"/>
      <c r="AG63" s="61"/>
      <c r="AH63" s="61"/>
      <c r="AI63" s="53"/>
    </row>
    <row r="64" spans="1:35" x14ac:dyDescent="0.2">
      <c r="A64" s="59" t="s">
        <v>39</v>
      </c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/>
      <c r="W64" s="53"/>
      <c r="X64" s="61"/>
      <c r="Y64" s="61"/>
      <c r="Z64" s="53"/>
      <c r="AA64" s="61"/>
      <c r="AB64" s="61"/>
      <c r="AC64" s="62"/>
      <c r="AD64" s="61"/>
      <c r="AE64" s="61"/>
      <c r="AF64" s="62"/>
      <c r="AG64" s="61"/>
      <c r="AH64" s="61"/>
      <c r="AI64" s="53"/>
    </row>
    <row r="65" spans="1:35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62"/>
      <c r="AG65" s="61"/>
      <c r="AH65" s="61"/>
      <c r="AI65" s="53"/>
    </row>
    <row r="66" spans="1:35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62"/>
      <c r="AG66" s="61"/>
      <c r="AH66" s="61"/>
      <c r="AI66" s="53"/>
    </row>
    <row r="67" spans="1:35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62"/>
      <c r="AG67" s="61"/>
      <c r="AH67" s="61"/>
      <c r="AI67" s="53"/>
    </row>
    <row r="68" spans="1:35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62"/>
      <c r="AG68" s="61"/>
      <c r="AH68" s="61"/>
      <c r="AI68" s="53"/>
    </row>
    <row r="69" spans="1:35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62"/>
      <c r="AG69" s="61"/>
      <c r="AH69" s="61"/>
      <c r="AI69" s="53"/>
    </row>
    <row r="70" spans="1:35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62"/>
      <c r="AD70" s="61"/>
      <c r="AE70" s="61"/>
      <c r="AF70" s="62"/>
      <c r="AG70" s="61"/>
      <c r="AH70" s="61"/>
      <c r="AI70" s="53"/>
    </row>
    <row r="71" spans="1:35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8" spans="1:35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  <c r="AG88" s="61"/>
      <c r="AH88" s="61"/>
      <c r="AI88" s="53"/>
    </row>
    <row r="89" spans="1:35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  <c r="AG89" s="61"/>
      <c r="AH89" s="61"/>
      <c r="AI89" s="53"/>
    </row>
    <row r="90" spans="1:35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  <c r="AG90" s="61"/>
      <c r="AH90" s="61"/>
      <c r="AI90" s="53"/>
    </row>
    <row r="91" spans="1:35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  <c r="AG91" s="61"/>
      <c r="AH91" s="61"/>
      <c r="AI91" s="53"/>
    </row>
    <row r="92" spans="1:35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  <c r="AG92" s="61"/>
      <c r="AH92" s="61"/>
      <c r="AI92" s="53"/>
    </row>
    <row r="93" spans="1:35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  <c r="AG93" s="61"/>
      <c r="AH93" s="61"/>
      <c r="AI93" s="53"/>
    </row>
    <row r="94" spans="1:35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  <c r="AG94" s="61"/>
      <c r="AH94" s="61"/>
      <c r="AI94" s="53"/>
    </row>
    <row r="95" spans="1:35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  <c r="AG95" s="61"/>
      <c r="AH95" s="61"/>
      <c r="AI95" s="53"/>
    </row>
    <row r="96" spans="1:35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  <c r="AG96" s="61"/>
      <c r="AH96" s="61"/>
      <c r="AI96" s="53"/>
    </row>
    <row r="97" spans="1:35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  <c r="AG97" s="61"/>
      <c r="AH97" s="61"/>
      <c r="AI97" s="53"/>
    </row>
    <row r="98" spans="1:35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  <c r="AG98" s="61"/>
      <c r="AH98" s="61"/>
      <c r="AI98" s="53"/>
    </row>
    <row r="99" spans="1:35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  <c r="AG99" s="61"/>
      <c r="AH99" s="61"/>
      <c r="AI99" s="53"/>
    </row>
    <row r="100" spans="1:35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  <c r="AG100" s="61"/>
      <c r="AH100" s="61"/>
      <c r="AI100" s="53"/>
    </row>
    <row r="101" spans="1:35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  <c r="AG101" s="61"/>
      <c r="AH101" s="61"/>
      <c r="AI101" s="53"/>
    </row>
    <row r="102" spans="1:35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  <c r="AG102" s="61"/>
      <c r="AH102" s="61"/>
      <c r="AI102" s="53"/>
    </row>
    <row r="103" spans="1:35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  <c r="AG103" s="61"/>
      <c r="AH103" s="61"/>
      <c r="AI103" s="53"/>
    </row>
    <row r="104" spans="1:35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  <c r="AG104" s="61"/>
      <c r="AH104" s="61"/>
      <c r="AI104" s="53"/>
    </row>
    <row r="105" spans="1:35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  <c r="AG105" s="61"/>
      <c r="AH105" s="61"/>
      <c r="AI105" s="53"/>
    </row>
    <row r="106" spans="1:35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  <c r="AG106" s="61"/>
      <c r="AH106" s="61"/>
      <c r="AI106" s="53"/>
    </row>
    <row r="107" spans="1:35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  <c r="AG107" s="61"/>
      <c r="AH107" s="61"/>
      <c r="AI107" s="53"/>
    </row>
    <row r="108" spans="1:35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  <c r="AG108" s="61"/>
      <c r="AH108" s="61"/>
      <c r="AI108" s="53"/>
    </row>
    <row r="109" spans="1:35" x14ac:dyDescent="0.2">
      <c r="A109" s="59"/>
      <c r="B109" s="59"/>
      <c r="C109" s="60"/>
      <c r="D109" s="61"/>
      <c r="E109" s="53"/>
      <c r="F109" s="61"/>
      <c r="G109" s="61"/>
      <c r="H109" s="53"/>
      <c r="I109" s="61"/>
      <c r="J109" s="61"/>
      <c r="K109" s="53"/>
      <c r="L109" s="61"/>
      <c r="M109" s="61"/>
      <c r="N109" s="53"/>
      <c r="O109" s="61"/>
      <c r="P109" s="61"/>
      <c r="Q109" s="53"/>
      <c r="R109" s="61"/>
      <c r="S109" s="61"/>
      <c r="T109" s="53"/>
      <c r="U109" s="61"/>
      <c r="V109" s="61"/>
      <c r="W109" s="53"/>
      <c r="X109" s="61"/>
      <c r="Y109" s="61"/>
      <c r="Z109" s="53"/>
      <c r="AA109" s="61"/>
      <c r="AB109" s="61"/>
      <c r="AC109" s="53"/>
      <c r="AD109" s="61"/>
      <c r="AE109" s="61"/>
      <c r="AF109" s="53"/>
      <c r="AG109" s="61"/>
      <c r="AH109" s="61"/>
      <c r="AI109" s="53"/>
    </row>
    <row r="111" spans="1:35" x14ac:dyDescent="0.2">
      <c r="B111" s="10"/>
      <c r="C111" s="17"/>
      <c r="D111" s="11"/>
      <c r="E111" s="10"/>
      <c r="F111" s="10"/>
      <c r="G111" s="11"/>
    </row>
    <row r="112" spans="1:35" x14ac:dyDescent="0.2">
      <c r="D112" s="11"/>
      <c r="E112" s="10"/>
      <c r="F112" s="10"/>
      <c r="G112" s="11"/>
      <c r="R112"/>
    </row>
    <row r="113" spans="1:35" x14ac:dyDescent="0.2">
      <c r="C113" t="s">
        <v>21</v>
      </c>
      <c r="R113" t="s">
        <v>21</v>
      </c>
    </row>
    <row r="114" spans="1:35" x14ac:dyDescent="0.2">
      <c r="C114" t="s">
        <v>23</v>
      </c>
      <c r="R114" t="s">
        <v>23</v>
      </c>
      <c r="T114"/>
      <c r="U114"/>
      <c r="Z114" s="2"/>
      <c r="AA114" s="2"/>
      <c r="AB114" s="1"/>
      <c r="AC114" s="2"/>
      <c r="AD114" s="2"/>
      <c r="AE114" s="1"/>
      <c r="AF114" s="2"/>
      <c r="AG114" s="2"/>
      <c r="AI114" s="2"/>
    </row>
    <row r="115" spans="1:35" s="1" customFormat="1" x14ac:dyDescent="0.2">
      <c r="A115"/>
      <c r="B115"/>
      <c r="C115"/>
      <c r="E115"/>
      <c r="F115"/>
      <c r="H115"/>
      <c r="I115"/>
      <c r="K115" s="2"/>
      <c r="L115" s="2"/>
      <c r="N115" s="2"/>
      <c r="O115" s="2"/>
      <c r="Q115" s="2"/>
      <c r="R115"/>
      <c r="T115" s="2"/>
      <c r="U115" s="2"/>
      <c r="W115"/>
      <c r="X115"/>
      <c r="Z115"/>
      <c r="AA115"/>
      <c r="AB115"/>
      <c r="AC115" s="3"/>
      <c r="AD115"/>
      <c r="AE115"/>
      <c r="AF115" s="3"/>
      <c r="AG115" s="3"/>
      <c r="AI115"/>
    </row>
    <row r="116" spans="1:35" s="1" customFormat="1" x14ac:dyDescent="0.2">
      <c r="A116"/>
      <c r="B116"/>
      <c r="C116" t="s">
        <v>22</v>
      </c>
      <c r="E116"/>
      <c r="F116"/>
      <c r="H116"/>
      <c r="I116"/>
      <c r="K116" s="2"/>
      <c r="L116" s="2"/>
      <c r="N116" s="2"/>
      <c r="O116" s="2"/>
      <c r="Q116" s="2"/>
      <c r="R116" t="s">
        <v>22</v>
      </c>
      <c r="T116" s="2"/>
      <c r="U116" s="2"/>
      <c r="W116"/>
      <c r="X116"/>
      <c r="Z116"/>
      <c r="AA116"/>
      <c r="AB116"/>
      <c r="AC116" s="3"/>
      <c r="AD116"/>
      <c r="AE116"/>
      <c r="AF116" s="3"/>
      <c r="AG116" s="3"/>
      <c r="AI116"/>
    </row>
  </sheetData>
  <mergeCells count="26">
    <mergeCell ref="R5:T5"/>
    <mergeCell ref="U5:W5"/>
    <mergeCell ref="X5:Z5"/>
    <mergeCell ref="AA5:AC5"/>
    <mergeCell ref="AD5:AF5"/>
    <mergeCell ref="AG5:AI5"/>
    <mergeCell ref="X4:Z4"/>
    <mergeCell ref="AB4:AC4"/>
    <mergeCell ref="AD4:AF4"/>
    <mergeCell ref="AH4:AI4"/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</mergeCells>
  <pageMargins left="0.25" right="0.25" top="0.75" bottom="0.75" header="0.3" footer="0.3"/>
  <pageSetup scale="5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2CD7-D0C8-4277-9C18-9D6DE70475D1}">
  <sheetPr>
    <pageSetUpPr fitToPage="1"/>
  </sheetPr>
  <dimension ref="A1:AI169"/>
  <sheetViews>
    <sheetView zoomScaleNormal="100" workbookViewId="0">
      <selection activeCell="AH19" sqref="AH1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4"/>
    </row>
    <row r="2" spans="1:35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100"/>
    </row>
    <row r="4" spans="1:35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85" t="s">
        <v>43</v>
      </c>
      <c r="AE4" s="86"/>
      <c r="AF4" s="87"/>
      <c r="AG4" s="13"/>
      <c r="AH4" s="83" t="s">
        <v>16</v>
      </c>
      <c r="AI4" s="84"/>
    </row>
    <row r="5" spans="1:35" ht="29.25" customHeight="1" x14ac:dyDescent="0.2">
      <c r="A5" s="106" t="s">
        <v>41</v>
      </c>
      <c r="B5" s="107"/>
      <c r="C5" s="110">
        <v>3.8657590328149598</v>
      </c>
      <c r="D5" s="81"/>
      <c r="E5" s="82"/>
      <c r="F5" s="74">
        <v>3.5612299527983202</v>
      </c>
      <c r="G5" s="74"/>
      <c r="H5" s="75"/>
      <c r="I5" s="73">
        <v>3.4378951588971498</v>
      </c>
      <c r="J5" s="74"/>
      <c r="K5" s="75"/>
      <c r="L5" s="73">
        <v>3.40094524631114</v>
      </c>
      <c r="M5" s="74"/>
      <c r="N5" s="74"/>
      <c r="O5" s="70">
        <v>3.0570442106911497</v>
      </c>
      <c r="P5" s="88"/>
      <c r="Q5" s="89"/>
      <c r="R5" s="70">
        <v>2.9648386342926698</v>
      </c>
      <c r="S5" s="71"/>
      <c r="T5" s="72"/>
      <c r="U5" s="73">
        <v>0.98014275439575504</v>
      </c>
      <c r="V5" s="74"/>
      <c r="W5" s="75"/>
      <c r="X5" s="73">
        <v>0.39936180954821798</v>
      </c>
      <c r="Y5" s="74"/>
      <c r="Z5" s="75"/>
      <c r="AA5" s="73">
        <v>0.4</v>
      </c>
      <c r="AB5" s="74"/>
      <c r="AC5" s="75"/>
      <c r="AD5" s="76" t="s">
        <v>42</v>
      </c>
      <c r="AE5" s="77"/>
      <c r="AF5" s="78"/>
      <c r="AG5" s="73">
        <v>4.2</v>
      </c>
      <c r="AH5" s="74"/>
      <c r="AI5" s="79"/>
    </row>
    <row r="6" spans="1:35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 t="shared" ref="A7:A58" si="0">A8+7</f>
        <v>45322</v>
      </c>
      <c r="B7" s="69">
        <v>45322</v>
      </c>
      <c r="C7" s="65">
        <v>4.0396161671783943</v>
      </c>
      <c r="D7" s="66">
        <v>3.941261512739366</v>
      </c>
      <c r="E7" s="67">
        <f t="shared" ref="E7:E10" si="1">IF(MIN(C7,D7)&lt;C$5,C$5-MIN(C7,D7),0)</f>
        <v>0</v>
      </c>
      <c r="F7" s="66">
        <v>3.6056420319180802</v>
      </c>
      <c r="G7" s="66">
        <v>3.4892030882377623</v>
      </c>
      <c r="H7" s="67">
        <f t="shared" ref="H7:H10" si="2">IF(MIN(F7,G7)&lt;F$5,F$5-MIN(F7,G7),0)</f>
        <v>7.2026864560557957E-2</v>
      </c>
      <c r="I7" s="68">
        <v>3.367179939608723</v>
      </c>
      <c r="J7" s="66">
        <v>3.2745051557567892</v>
      </c>
      <c r="K7" s="67">
        <f t="shared" ref="K7:K10" si="3">IF(MIN(I7,J7)&lt;I$5,I$5-MIN(I7,J7),0)</f>
        <v>0.16339000314036056</v>
      </c>
      <c r="L7" s="66">
        <v>3.2619369901036745</v>
      </c>
      <c r="M7" s="66">
        <v>3.1886259827644001</v>
      </c>
      <c r="N7" s="67">
        <f t="shared" ref="N7:N10" si="4">IF(MIN(L7,M7)&lt;L$5,L$5-MIN(L7,M7),0)</f>
        <v>0.21231926354673991</v>
      </c>
      <c r="O7" s="66">
        <v>3.0561333333333334</v>
      </c>
      <c r="P7" s="66">
        <v>3.0680000000000001</v>
      </c>
      <c r="Q7" s="67">
        <f t="shared" ref="Q7:Q10" si="5">IF(MIN(O7,P7)&lt;O$5,O$5-MIN(O7,P7),0)</f>
        <v>9.1087735781636425E-4</v>
      </c>
      <c r="R7" s="68">
        <v>1.6597805750102548</v>
      </c>
      <c r="S7" s="66">
        <v>2.1118173658829646</v>
      </c>
      <c r="T7" s="67">
        <f t="shared" ref="T7:T10" si="6">IF(MIN(R7,S7)&lt;R$5,R$5-MIN(R7,S7),0)</f>
        <v>1.305058059282415</v>
      </c>
      <c r="U7" s="66">
        <v>0.87093548103235785</v>
      </c>
      <c r="V7" s="66">
        <v>0.89818952650861383</v>
      </c>
      <c r="W7" s="67">
        <f t="shared" ref="W7:W10" si="7">IF(MIN(U7,V7)&lt;U$5,U$5-MIN(U7,V7),0)</f>
        <v>0.10920727336339719</v>
      </c>
      <c r="X7" s="68">
        <v>0.64908067796625535</v>
      </c>
      <c r="Y7" s="66">
        <v>0.65819749385722615</v>
      </c>
      <c r="Z7" s="67">
        <f t="shared" ref="Z7:Z10" si="8">IF(MIN(X7,Y7)&lt;X$5,X$5-MIN(X7,Y7),0)</f>
        <v>0</v>
      </c>
      <c r="AA7" s="66">
        <v>0</v>
      </c>
      <c r="AB7" s="66">
        <v>0</v>
      </c>
      <c r="AC7" s="67">
        <f t="shared" ref="AC7:AC10" si="9">IF(MIN(AA7,AB7)&lt;AA$5,AA$5-MIN(AA7,AB7),0)</f>
        <v>0.4</v>
      </c>
      <c r="AD7" s="66" t="s">
        <v>29</v>
      </c>
      <c r="AE7" s="66" t="s">
        <v>29</v>
      </c>
      <c r="AF7" s="67">
        <f t="shared" ref="AF7" si="10">6.865*AC7</f>
        <v>2.7460000000000004</v>
      </c>
      <c r="AG7" s="66">
        <v>5.8463326955710837</v>
      </c>
      <c r="AH7" s="66">
        <v>6.0778264025001061</v>
      </c>
      <c r="AI7" s="67">
        <f t="shared" ref="AI7:AI10" si="11">IF(MIN(AG7,AH7)&lt;AG$5,AG$5-MIN(AG7,AH7),0)</f>
        <v>0</v>
      </c>
    </row>
    <row r="8" spans="1:35" ht="12" customHeight="1" x14ac:dyDescent="0.2">
      <c r="A8" s="69">
        <f t="shared" si="0"/>
        <v>45315</v>
      </c>
      <c r="B8" s="69">
        <f t="shared" ref="B8:B58" si="12">B9+7</f>
        <v>45322</v>
      </c>
      <c r="C8" s="65">
        <v>4.021853789362928</v>
      </c>
      <c r="D8" s="66">
        <v>3.9591809483979801</v>
      </c>
      <c r="E8" s="67">
        <f t="shared" si="1"/>
        <v>0</v>
      </c>
      <c r="F8" s="66">
        <v>3.6090185668932966</v>
      </c>
      <c r="G8" s="66">
        <v>3.5419210359322211</v>
      </c>
      <c r="H8" s="67">
        <f t="shared" si="2"/>
        <v>1.9308916866099146E-2</v>
      </c>
      <c r="I8" s="68">
        <v>3.3730901383138985</v>
      </c>
      <c r="J8" s="66">
        <v>3.2899008039016198</v>
      </c>
      <c r="K8" s="67">
        <f t="shared" si="3"/>
        <v>0.14799435499553004</v>
      </c>
      <c r="L8" s="66">
        <v>3.2744037706824858</v>
      </c>
      <c r="M8" s="66">
        <v>3.1876661814741114</v>
      </c>
      <c r="N8" s="67">
        <f t="shared" si="4"/>
        <v>0.21327906483702863</v>
      </c>
      <c r="O8" s="66">
        <v>3.037466666666667</v>
      </c>
      <c r="P8" s="66">
        <v>3.0680000000000001</v>
      </c>
      <c r="Q8" s="67">
        <f t="shared" si="5"/>
        <v>1.9577544024482751E-2</v>
      </c>
      <c r="R8" s="68">
        <v>1.665419640366705</v>
      </c>
      <c r="S8" s="66">
        <v>2.1009099681101939</v>
      </c>
      <c r="T8" s="67">
        <f t="shared" si="6"/>
        <v>1.2994189939259648</v>
      </c>
      <c r="U8" s="66">
        <v>0.87089456927556308</v>
      </c>
      <c r="V8" s="66">
        <v>0.85691661272698316</v>
      </c>
      <c r="W8" s="67">
        <f t="shared" si="7"/>
        <v>0.12322614166877188</v>
      </c>
      <c r="X8" s="68">
        <v>0.64775919488275313</v>
      </c>
      <c r="Y8" s="66">
        <v>0.65236563961275906</v>
      </c>
      <c r="Z8" s="67">
        <f t="shared" si="8"/>
        <v>0</v>
      </c>
      <c r="AA8" s="66">
        <v>0</v>
      </c>
      <c r="AB8" s="66">
        <v>0</v>
      </c>
      <c r="AC8" s="67">
        <f t="shared" si="9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5.8463326955710837</v>
      </c>
      <c r="AH8" s="66">
        <v>6.0778264025001061</v>
      </c>
      <c r="AI8" s="67">
        <f t="shared" si="11"/>
        <v>0</v>
      </c>
    </row>
    <row r="9" spans="1:35" ht="12" customHeight="1" x14ac:dyDescent="0.2">
      <c r="A9" s="69">
        <f t="shared" si="0"/>
        <v>45308</v>
      </c>
      <c r="B9" s="69">
        <f t="shared" si="12"/>
        <v>45315</v>
      </c>
      <c r="C9" s="65">
        <v>3.9442702750840701</v>
      </c>
      <c r="D9" s="66">
        <v>4.1603589275808153</v>
      </c>
      <c r="E9" s="67">
        <f t="shared" si="1"/>
        <v>0</v>
      </c>
      <c r="F9" s="66">
        <v>3.5718755814486198</v>
      </c>
      <c r="G9" s="66">
        <v>3.6821260505764482</v>
      </c>
      <c r="H9" s="67">
        <f t="shared" si="2"/>
        <v>0</v>
      </c>
      <c r="I9" s="68">
        <v>3.3401846543982052</v>
      </c>
      <c r="J9" s="66">
        <v>3.4186099754924091</v>
      </c>
      <c r="K9" s="67">
        <f t="shared" si="3"/>
        <v>9.7710504498944584E-2</v>
      </c>
      <c r="L9" s="66">
        <v>3.2554903553426895</v>
      </c>
      <c r="M9" s="66">
        <v>3.2905118834376674</v>
      </c>
      <c r="N9" s="67">
        <f t="shared" si="4"/>
        <v>0.14545489096845055</v>
      </c>
      <c r="O9" s="66">
        <v>3.0128000000000004</v>
      </c>
      <c r="P9" s="66">
        <v>3.032</v>
      </c>
      <c r="Q9" s="67">
        <f t="shared" si="5"/>
        <v>4.4244210691149366E-2</v>
      </c>
      <c r="R9" s="68">
        <v>1.8122483097866011</v>
      </c>
      <c r="S9" s="66">
        <v>1.4688201592743972</v>
      </c>
      <c r="T9" s="67">
        <f t="shared" si="6"/>
        <v>1.4960184750182726</v>
      </c>
      <c r="U9" s="66">
        <v>0.8673287500856155</v>
      </c>
      <c r="V9" s="66">
        <v>0.89435844291745104</v>
      </c>
      <c r="W9" s="67">
        <f t="shared" si="7"/>
        <v>0.11281400431013955</v>
      </c>
      <c r="X9" s="68">
        <v>0.64538986597708536</v>
      </c>
      <c r="Y9" s="66">
        <v>0.6589781987668637</v>
      </c>
      <c r="Z9" s="67">
        <f t="shared" si="8"/>
        <v>0</v>
      </c>
      <c r="AA9" s="66">
        <v>0</v>
      </c>
      <c r="AB9" s="66">
        <v>0</v>
      </c>
      <c r="AC9" s="67">
        <f t="shared" si="9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5.8463326955710837</v>
      </c>
      <c r="AH9" s="66">
        <v>6.0778264025001061</v>
      </c>
      <c r="AI9" s="67">
        <f t="shared" si="11"/>
        <v>0</v>
      </c>
    </row>
    <row r="10" spans="1:35" ht="12" customHeight="1" x14ac:dyDescent="0.2">
      <c r="A10" s="69">
        <f t="shared" si="0"/>
        <v>45301</v>
      </c>
      <c r="B10" s="69">
        <f t="shared" si="12"/>
        <v>45308</v>
      </c>
      <c r="C10" s="65">
        <v>3.8398466888291862</v>
      </c>
      <c r="D10" s="66">
        <v>4.1506063304247487</v>
      </c>
      <c r="E10" s="67">
        <f t="shared" si="1"/>
        <v>2.5912343985773578E-2</v>
      </c>
      <c r="F10" s="66">
        <v>3.4995500243503468</v>
      </c>
      <c r="G10" s="66">
        <v>3.6948759855993516</v>
      </c>
      <c r="H10" s="67">
        <f t="shared" si="2"/>
        <v>6.1679928447973431E-2</v>
      </c>
      <c r="I10" s="68">
        <v>3.2710320177191297</v>
      </c>
      <c r="J10" s="66">
        <v>3.4694478738541692</v>
      </c>
      <c r="K10" s="67">
        <f t="shared" si="3"/>
        <v>0.16686314117802015</v>
      </c>
      <c r="L10" s="66">
        <v>3.2047623258337898</v>
      </c>
      <c r="M10" s="66">
        <v>3.33057888990544</v>
      </c>
      <c r="N10" s="67">
        <f t="shared" si="4"/>
        <v>0.1961829204773502</v>
      </c>
      <c r="O10" s="66">
        <v>2.9178666666666668</v>
      </c>
      <c r="P10" s="66">
        <v>3.1560000000000006</v>
      </c>
      <c r="Q10" s="67">
        <f t="shared" si="5"/>
        <v>0.1391775440244829</v>
      </c>
      <c r="R10" s="68">
        <v>1.9442324994700526</v>
      </c>
      <c r="S10" s="66">
        <v>1.4688201592743972</v>
      </c>
      <c r="T10" s="67">
        <f t="shared" si="6"/>
        <v>1.4960184750182726</v>
      </c>
      <c r="U10" s="66">
        <v>0.86931280835770997</v>
      </c>
      <c r="V10" s="66">
        <v>0.88325968816437084</v>
      </c>
      <c r="W10" s="67">
        <f t="shared" si="7"/>
        <v>0.11082994603804508</v>
      </c>
      <c r="X10" s="68">
        <v>0.64390450725588899</v>
      </c>
      <c r="Y10" s="66">
        <v>0.65823521459224543</v>
      </c>
      <c r="Z10" s="67">
        <f t="shared" si="8"/>
        <v>0</v>
      </c>
      <c r="AA10" s="66">
        <v>0</v>
      </c>
      <c r="AB10" s="66">
        <v>0</v>
      </c>
      <c r="AC10" s="67">
        <f t="shared" si="9"/>
        <v>0.4</v>
      </c>
      <c r="AD10" s="66" t="s">
        <v>29</v>
      </c>
      <c r="AE10" s="66" t="s">
        <v>29</v>
      </c>
      <c r="AF10" s="67">
        <f t="shared" ref="AF10" si="15">6.865*AC10</f>
        <v>2.7460000000000004</v>
      </c>
      <c r="AG10" s="66">
        <v>5.8463326955710837</v>
      </c>
      <c r="AH10" s="66">
        <v>6.0778264025001061</v>
      </c>
      <c r="AI10" s="67">
        <f t="shared" si="11"/>
        <v>0</v>
      </c>
    </row>
    <row r="11" spans="1:35" ht="12" customHeight="1" x14ac:dyDescent="0.2">
      <c r="A11" s="69">
        <f t="shared" si="0"/>
        <v>45294</v>
      </c>
      <c r="B11" s="69">
        <f t="shared" si="12"/>
        <v>45301</v>
      </c>
      <c r="C11" s="65">
        <v>3.8398466888291862</v>
      </c>
      <c r="D11" s="66">
        <v>4.1506063304247487</v>
      </c>
      <c r="E11" s="67">
        <f t="shared" ref="E11:E33" si="16">IF(MIN(C11,D11)&lt;C$5,C$5-MIN(C11,D11),0)</f>
        <v>2.5912343985773578E-2</v>
      </c>
      <c r="F11" s="66">
        <v>3.4995500243503468</v>
      </c>
      <c r="G11" s="66">
        <v>3.6948759855993516</v>
      </c>
      <c r="H11" s="67">
        <f t="shared" ref="H11:H33" si="17">IF(MIN(F11,G11)&lt;F$5,F$5-MIN(F11,G11),0)</f>
        <v>6.1679928447973431E-2</v>
      </c>
      <c r="I11" s="68">
        <v>3.2710320177191297</v>
      </c>
      <c r="J11" s="66">
        <v>3.4694478738541692</v>
      </c>
      <c r="K11" s="67">
        <f t="shared" ref="K11:K33" si="18">IF(MIN(I11,J11)&lt;I$5,I$5-MIN(I11,J11),0)</f>
        <v>0.16686314117802015</v>
      </c>
      <c r="L11" s="66">
        <v>3.2047623258337898</v>
      </c>
      <c r="M11" s="66">
        <v>3.33057888990544</v>
      </c>
      <c r="N11" s="67">
        <f t="shared" ref="N11:N33" si="19">IF(MIN(L11,M11)&lt;L$5,L$5-MIN(L11,M11),0)</f>
        <v>0.1961829204773502</v>
      </c>
      <c r="O11" s="66">
        <v>2.9178666666666668</v>
      </c>
      <c r="P11" s="66">
        <v>3.1560000000000006</v>
      </c>
      <c r="Q11" s="67">
        <f t="shared" ref="Q11:Q33" si="20">IF(MIN(O11,P11)&lt;O$5,O$5-MIN(O11,P11),0)</f>
        <v>0.1391775440244829</v>
      </c>
      <c r="R11" s="68">
        <v>1.9442324994700526</v>
      </c>
      <c r="S11" s="66">
        <v>1.4688201592743972</v>
      </c>
      <c r="T11" s="67">
        <f t="shared" ref="T11:T33" si="21">IF(MIN(R11,S11)&lt;R$5,R$5-MIN(R11,S11),0)</f>
        <v>1.4960184750182726</v>
      </c>
      <c r="U11" s="66">
        <v>0.86931280835770997</v>
      </c>
      <c r="V11" s="66">
        <v>0.88325968816437084</v>
      </c>
      <c r="W11" s="67">
        <f t="shared" ref="W11:W33" si="22">IF(MIN(U11,V11)&lt;U$5,U$5-MIN(U11,V11),0)</f>
        <v>0.11082994603804508</v>
      </c>
      <c r="X11" s="68">
        <v>0.64390450725588899</v>
      </c>
      <c r="Y11" s="66">
        <v>0.65823521459224543</v>
      </c>
      <c r="Z11" s="67">
        <f t="shared" ref="Z11:Z33" si="23">IF(MIN(X11,Y11)&lt;X$5,X$5-MIN(X11,Y11),0)</f>
        <v>0</v>
      </c>
      <c r="AA11" s="66">
        <v>0</v>
      </c>
      <c r="AB11" s="66">
        <v>0</v>
      </c>
      <c r="AC11" s="67">
        <f t="shared" ref="AC11:AC33" si="24">IF(MIN(AA11,AB11)&lt;AA$5,AA$5-MIN(AA11,AB11),0)</f>
        <v>0.4</v>
      </c>
      <c r="AD11" s="66" t="s">
        <v>29</v>
      </c>
      <c r="AE11" s="66" t="s">
        <v>29</v>
      </c>
      <c r="AF11" s="67">
        <f t="shared" ref="AF11" si="25">6.865*AC11</f>
        <v>2.7460000000000004</v>
      </c>
      <c r="AG11" s="66">
        <v>5.8463326955710837</v>
      </c>
      <c r="AH11" s="66">
        <v>6.0778264025001061</v>
      </c>
      <c r="AI11" s="67">
        <f t="shared" ref="AI11:AI33" si="26">IF(MIN(AG11,AH11)&lt;AG$5,AG$5-MIN(AG11,AH11),0)</f>
        <v>0</v>
      </c>
    </row>
    <row r="12" spans="1:35" ht="12" customHeight="1" x14ac:dyDescent="0.2">
      <c r="A12" s="69">
        <f t="shared" si="0"/>
        <v>45287</v>
      </c>
      <c r="B12" s="69">
        <f t="shared" si="12"/>
        <v>45294</v>
      </c>
      <c r="C12" s="65">
        <v>3.8398466888291862</v>
      </c>
      <c r="D12" s="66">
        <v>4.1506063304247487</v>
      </c>
      <c r="E12" s="67">
        <f t="shared" si="16"/>
        <v>2.5912343985773578E-2</v>
      </c>
      <c r="F12" s="66">
        <v>3.4995500243503468</v>
      </c>
      <c r="G12" s="66">
        <v>3.6948759855993516</v>
      </c>
      <c r="H12" s="67">
        <f t="shared" si="17"/>
        <v>6.1679928447973431E-2</v>
      </c>
      <c r="I12" s="68">
        <v>3.2710320177191297</v>
      </c>
      <c r="J12" s="66">
        <v>3.4694478738541692</v>
      </c>
      <c r="K12" s="67">
        <f t="shared" si="18"/>
        <v>0.16686314117802015</v>
      </c>
      <c r="L12" s="66">
        <v>3.2047623258337898</v>
      </c>
      <c r="M12" s="66">
        <v>3.33057888990544</v>
      </c>
      <c r="N12" s="67">
        <f t="shared" si="19"/>
        <v>0.1961829204773502</v>
      </c>
      <c r="O12" s="66">
        <v>2.9178666666666668</v>
      </c>
      <c r="P12" s="66">
        <v>3.1560000000000006</v>
      </c>
      <c r="Q12" s="67">
        <f t="shared" si="20"/>
        <v>0.1391775440244829</v>
      </c>
      <c r="R12" s="68">
        <v>1.9442324994700526</v>
      </c>
      <c r="S12" s="66">
        <v>1.4688201592743972</v>
      </c>
      <c r="T12" s="67">
        <f t="shared" si="21"/>
        <v>1.4960184750182726</v>
      </c>
      <c r="U12" s="66">
        <v>0.86931280835770997</v>
      </c>
      <c r="V12" s="66">
        <v>0.88325968816437084</v>
      </c>
      <c r="W12" s="67">
        <f t="shared" si="22"/>
        <v>0.11082994603804508</v>
      </c>
      <c r="X12" s="68">
        <v>0.64390450725588899</v>
      </c>
      <c r="Y12" s="66">
        <v>0.65823521459224543</v>
      </c>
      <c r="Z12" s="67">
        <f t="shared" si="23"/>
        <v>0</v>
      </c>
      <c r="AA12" s="66">
        <v>0</v>
      </c>
      <c r="AB12" s="66">
        <v>0</v>
      </c>
      <c r="AC12" s="67">
        <f t="shared" si="24"/>
        <v>0.4</v>
      </c>
      <c r="AD12" s="66" t="s">
        <v>29</v>
      </c>
      <c r="AE12" s="66" t="s">
        <v>29</v>
      </c>
      <c r="AF12" s="67">
        <f t="shared" ref="AF12" si="27">6.865*AC12</f>
        <v>2.7460000000000004</v>
      </c>
      <c r="AG12" s="66">
        <v>5.8463326955710837</v>
      </c>
      <c r="AH12" s="66">
        <v>6.0778264025001061</v>
      </c>
      <c r="AI12" s="67">
        <f t="shared" si="26"/>
        <v>0</v>
      </c>
    </row>
    <row r="13" spans="1:35" ht="12" customHeight="1" x14ac:dyDescent="0.2">
      <c r="A13" s="69">
        <f t="shared" si="0"/>
        <v>45280</v>
      </c>
      <c r="B13" s="69">
        <f t="shared" si="12"/>
        <v>45287</v>
      </c>
      <c r="C13" s="65">
        <v>3.8398466888291862</v>
      </c>
      <c r="D13" s="66">
        <v>4.1506063304247487</v>
      </c>
      <c r="E13" s="67">
        <f t="shared" si="16"/>
        <v>2.5912343985773578E-2</v>
      </c>
      <c r="F13" s="66">
        <v>3.4995500243503468</v>
      </c>
      <c r="G13" s="66">
        <v>3.6948759855993516</v>
      </c>
      <c r="H13" s="67">
        <f t="shared" si="17"/>
        <v>6.1679928447973431E-2</v>
      </c>
      <c r="I13" s="68">
        <v>3.2710320177191297</v>
      </c>
      <c r="J13" s="66">
        <v>3.4694478738541692</v>
      </c>
      <c r="K13" s="67">
        <f t="shared" si="18"/>
        <v>0.16686314117802015</v>
      </c>
      <c r="L13" s="66">
        <v>3.2047623258337898</v>
      </c>
      <c r="M13" s="66">
        <v>3.33057888990544</v>
      </c>
      <c r="N13" s="67">
        <f t="shared" si="19"/>
        <v>0.1961829204773502</v>
      </c>
      <c r="O13" s="66">
        <v>2.9178666666666668</v>
      </c>
      <c r="P13" s="66">
        <v>3.1560000000000006</v>
      </c>
      <c r="Q13" s="67">
        <f t="shared" si="20"/>
        <v>0.1391775440244829</v>
      </c>
      <c r="R13" s="68">
        <v>1.9442324994700526</v>
      </c>
      <c r="S13" s="66">
        <v>1.4688201592743972</v>
      </c>
      <c r="T13" s="67">
        <f t="shared" si="21"/>
        <v>1.4960184750182726</v>
      </c>
      <c r="U13" s="66">
        <v>0.86931280835770997</v>
      </c>
      <c r="V13" s="66">
        <v>0.88325968816437084</v>
      </c>
      <c r="W13" s="67">
        <f t="shared" si="22"/>
        <v>0.11082994603804508</v>
      </c>
      <c r="X13" s="68">
        <v>0.64390450725588899</v>
      </c>
      <c r="Y13" s="66">
        <v>0.65823521459224543</v>
      </c>
      <c r="Z13" s="67">
        <f t="shared" si="23"/>
        <v>0</v>
      </c>
      <c r="AA13" s="66">
        <v>0</v>
      </c>
      <c r="AB13" s="66">
        <v>0</v>
      </c>
      <c r="AC13" s="67">
        <f t="shared" si="24"/>
        <v>0.4</v>
      </c>
      <c r="AD13" s="66" t="s">
        <v>29</v>
      </c>
      <c r="AE13" s="66" t="s">
        <v>29</v>
      </c>
      <c r="AF13" s="67">
        <f t="shared" ref="AF13" si="28">6.865*AC13</f>
        <v>2.7460000000000004</v>
      </c>
      <c r="AG13" s="66">
        <v>5.8463326955710837</v>
      </c>
      <c r="AH13" s="66">
        <v>6.0778264025001061</v>
      </c>
      <c r="AI13" s="67">
        <f t="shared" si="26"/>
        <v>0</v>
      </c>
    </row>
    <row r="14" spans="1:35" ht="12" customHeight="1" x14ac:dyDescent="0.2">
      <c r="A14" s="69">
        <f t="shared" si="0"/>
        <v>45273</v>
      </c>
      <c r="B14" s="69">
        <f t="shared" si="12"/>
        <v>45280</v>
      </c>
      <c r="C14" s="65">
        <v>3.7598606836633746</v>
      </c>
      <c r="D14" s="66">
        <v>3.9306688626581505</v>
      </c>
      <c r="E14" s="67">
        <f t="shared" si="16"/>
        <v>0.10589834915158525</v>
      </c>
      <c r="F14" s="66">
        <v>3.4439895286707376</v>
      </c>
      <c r="G14" s="66">
        <v>3.5185418005708908</v>
      </c>
      <c r="H14" s="67">
        <f t="shared" si="17"/>
        <v>0.11724042412758262</v>
      </c>
      <c r="I14" s="68">
        <v>3.2195266613233495</v>
      </c>
      <c r="J14" s="66">
        <v>3.3047583101509876</v>
      </c>
      <c r="K14" s="67">
        <f t="shared" si="18"/>
        <v>0.21836849757380028</v>
      </c>
      <c r="L14" s="66">
        <v>3.1497749288956283</v>
      </c>
      <c r="M14" s="66">
        <v>3.2441863211986806</v>
      </c>
      <c r="N14" s="67">
        <f t="shared" si="19"/>
        <v>0.25117031741551177</v>
      </c>
      <c r="O14" s="66">
        <v>2.8439999999999999</v>
      </c>
      <c r="P14" s="66">
        <v>2.988</v>
      </c>
      <c r="Q14" s="67">
        <f t="shared" si="20"/>
        <v>0.21304421069114987</v>
      </c>
      <c r="R14" s="68">
        <v>2.0936541891535048</v>
      </c>
      <c r="S14" s="66">
        <v>1.4688201592743972</v>
      </c>
      <c r="T14" s="67">
        <f t="shared" si="21"/>
        <v>1.4960184750182726</v>
      </c>
      <c r="U14" s="66">
        <v>0.87851516744586244</v>
      </c>
      <c r="V14" s="66">
        <v>0.85522818119016242</v>
      </c>
      <c r="W14" s="67">
        <f t="shared" si="22"/>
        <v>0.12491457320559263</v>
      </c>
      <c r="X14" s="68">
        <v>0.65036535475679969</v>
      </c>
      <c r="Y14" s="66">
        <v>0.62748195655220851</v>
      </c>
      <c r="Z14" s="67">
        <f t="shared" si="23"/>
        <v>0</v>
      </c>
      <c r="AA14" s="66">
        <v>0</v>
      </c>
      <c r="AB14" s="66">
        <v>0</v>
      </c>
      <c r="AC14" s="67">
        <f t="shared" si="24"/>
        <v>0.4</v>
      </c>
      <c r="AD14" s="66" t="s">
        <v>29</v>
      </c>
      <c r="AE14" s="66" t="s">
        <v>29</v>
      </c>
      <c r="AF14" s="67">
        <f t="shared" ref="AF14" si="29">6.865*AC14</f>
        <v>2.7460000000000004</v>
      </c>
      <c r="AG14" s="66">
        <v>5.8463326955710837</v>
      </c>
      <c r="AH14" s="66">
        <v>6.0778264025001061</v>
      </c>
      <c r="AI14" s="67">
        <f t="shared" si="26"/>
        <v>0</v>
      </c>
    </row>
    <row r="15" spans="1:35" ht="12" customHeight="1" x14ac:dyDescent="0.2">
      <c r="A15" s="69">
        <f t="shared" si="0"/>
        <v>45266</v>
      </c>
      <c r="B15" s="69">
        <f t="shared" si="12"/>
        <v>45273</v>
      </c>
      <c r="C15" s="65">
        <v>3.6822000284553567</v>
      </c>
      <c r="D15" s="66">
        <v>3.8913897659599859</v>
      </c>
      <c r="E15" s="67">
        <f t="shared" si="16"/>
        <v>0.18355900435960315</v>
      </c>
      <c r="F15" s="66">
        <v>3.3781670879783077</v>
      </c>
      <c r="G15" s="66">
        <v>3.5535034243950103</v>
      </c>
      <c r="H15" s="67">
        <f t="shared" si="17"/>
        <v>0.18306286482001255</v>
      </c>
      <c r="I15" s="68">
        <v>3.1607860966100176</v>
      </c>
      <c r="J15" s="66">
        <v>3.3181897222336882</v>
      </c>
      <c r="K15" s="67">
        <f t="shared" si="18"/>
        <v>0.27710906228713217</v>
      </c>
      <c r="L15" s="66">
        <v>3.0871674962416096</v>
      </c>
      <c r="M15" s="66">
        <v>3.2437533854994713</v>
      </c>
      <c r="N15" s="67">
        <f t="shared" si="19"/>
        <v>0.31377775006953046</v>
      </c>
      <c r="O15" s="66">
        <v>2.7560000000000002</v>
      </c>
      <c r="P15" s="66">
        <v>2.988</v>
      </c>
      <c r="Q15" s="67">
        <f t="shared" si="20"/>
        <v>0.30104421069114951</v>
      </c>
      <c r="R15" s="68">
        <v>2.0909211009773552</v>
      </c>
      <c r="S15" s="66">
        <v>2.1209120643869719</v>
      </c>
      <c r="T15" s="67">
        <f t="shared" si="21"/>
        <v>0.87391753331531463</v>
      </c>
      <c r="U15" s="66">
        <v>0.8922663709396117</v>
      </c>
      <c r="V15" s="66">
        <v>0.84986197798898033</v>
      </c>
      <c r="W15" s="67">
        <f t="shared" si="22"/>
        <v>0.13028077640677471</v>
      </c>
      <c r="X15" s="68">
        <v>0.65597632361632796</v>
      </c>
      <c r="Y15" s="66">
        <v>0.64649663615956121</v>
      </c>
      <c r="Z15" s="67">
        <f t="shared" si="23"/>
        <v>0</v>
      </c>
      <c r="AA15" s="66">
        <v>0</v>
      </c>
      <c r="AB15" s="66">
        <v>0</v>
      </c>
      <c r="AC15" s="67">
        <f t="shared" si="24"/>
        <v>0.4</v>
      </c>
      <c r="AD15" s="66" t="s">
        <v>29</v>
      </c>
      <c r="AE15" s="66" t="s">
        <v>29</v>
      </c>
      <c r="AF15" s="67">
        <f t="shared" ref="AF15" si="30">6.865*AC15</f>
        <v>2.7460000000000004</v>
      </c>
      <c r="AG15" s="66">
        <v>5.845968402175874</v>
      </c>
      <c r="AH15" s="66">
        <v>6.0854403037070322</v>
      </c>
      <c r="AI15" s="67">
        <f t="shared" si="26"/>
        <v>0</v>
      </c>
    </row>
    <row r="16" spans="1:35" ht="12" customHeight="1" x14ac:dyDescent="0.2">
      <c r="A16" s="69">
        <f t="shared" si="0"/>
        <v>45259</v>
      </c>
      <c r="B16" s="69">
        <f t="shared" si="12"/>
        <v>45266</v>
      </c>
      <c r="C16" s="65">
        <v>3.6209423772983711</v>
      </c>
      <c r="D16" s="66">
        <v>3.8622232372609742</v>
      </c>
      <c r="E16" s="67">
        <f t="shared" si="16"/>
        <v>0.24481665551658871</v>
      </c>
      <c r="F16" s="66">
        <v>3.3238193226990136</v>
      </c>
      <c r="G16" s="66">
        <v>3.5636130894034945</v>
      </c>
      <c r="H16" s="67">
        <f t="shared" si="17"/>
        <v>0.23741063009930663</v>
      </c>
      <c r="I16" s="68">
        <v>3.118639691835444</v>
      </c>
      <c r="J16" s="66">
        <v>3.3078314886490796</v>
      </c>
      <c r="K16" s="67">
        <f t="shared" si="18"/>
        <v>0.31925546706170582</v>
      </c>
      <c r="L16" s="66">
        <v>3.0366662158866471</v>
      </c>
      <c r="M16" s="66">
        <v>3.2344498800928774</v>
      </c>
      <c r="N16" s="67">
        <f t="shared" si="19"/>
        <v>0.36427903042449294</v>
      </c>
      <c r="O16" s="66">
        <v>2.6770666666666667</v>
      </c>
      <c r="P16" s="66">
        <v>2.988</v>
      </c>
      <c r="Q16" s="67">
        <f t="shared" si="20"/>
        <v>0.37997754402448303</v>
      </c>
      <c r="R16" s="68">
        <v>2.0727825700641334</v>
      </c>
      <c r="S16" s="66">
        <v>2.1354907077650007</v>
      </c>
      <c r="T16" s="67">
        <f t="shared" si="21"/>
        <v>0.89205606422853645</v>
      </c>
      <c r="U16" s="66">
        <v>0.90306588643500485</v>
      </c>
      <c r="V16" s="66">
        <v>0.87393952322006963</v>
      </c>
      <c r="W16" s="67">
        <f t="shared" si="22"/>
        <v>0.10620323117568542</v>
      </c>
      <c r="X16" s="68">
        <v>0.66336185302430384</v>
      </c>
      <c r="Y16" s="66">
        <v>0.64721590199322043</v>
      </c>
      <c r="Z16" s="67">
        <f t="shared" si="23"/>
        <v>0</v>
      </c>
      <c r="AA16" s="66">
        <v>0</v>
      </c>
      <c r="AB16" s="66">
        <v>0</v>
      </c>
      <c r="AC16" s="67">
        <f t="shared" si="24"/>
        <v>0.4</v>
      </c>
      <c r="AD16" s="66" t="s">
        <v>29</v>
      </c>
      <c r="AE16" s="66" t="s">
        <v>29</v>
      </c>
      <c r="AF16" s="67">
        <f t="shared" ref="AF16" si="31">6.865*AC16</f>
        <v>2.7460000000000004</v>
      </c>
      <c r="AG16" s="66">
        <v>5.845968402175874</v>
      </c>
      <c r="AH16" s="66">
        <v>6.0854403037070322</v>
      </c>
      <c r="AI16" s="67">
        <f t="shared" si="26"/>
        <v>0</v>
      </c>
    </row>
    <row r="17" spans="1:35" ht="12" customHeight="1" x14ac:dyDescent="0.2">
      <c r="A17" s="69">
        <f t="shared" si="0"/>
        <v>45252</v>
      </c>
      <c r="B17" s="69">
        <f t="shared" si="12"/>
        <v>45259</v>
      </c>
      <c r="C17" s="65">
        <v>3.5845152693529307</v>
      </c>
      <c r="D17" s="66">
        <v>3.7419454391975409</v>
      </c>
      <c r="E17" s="67">
        <f t="shared" si="16"/>
        <v>0.28124376346202906</v>
      </c>
      <c r="F17" s="66">
        <v>3.2979638000087395</v>
      </c>
      <c r="G17" s="66">
        <v>3.4212636718386773</v>
      </c>
      <c r="H17" s="67">
        <f t="shared" si="17"/>
        <v>0.26326615278958077</v>
      </c>
      <c r="I17" s="68">
        <v>3.1003754050768166</v>
      </c>
      <c r="J17" s="66">
        <v>3.2019739338653368</v>
      </c>
      <c r="K17" s="67">
        <f t="shared" si="18"/>
        <v>0.33751975382033317</v>
      </c>
      <c r="L17" s="66">
        <v>3.0078914494375382</v>
      </c>
      <c r="M17" s="66">
        <v>3.146965661702704</v>
      </c>
      <c r="N17" s="67">
        <f t="shared" si="19"/>
        <v>0.39305379687360187</v>
      </c>
      <c r="O17" s="66">
        <v>2.6960000000000002</v>
      </c>
      <c r="P17" s="66">
        <v>2.7719999999999998</v>
      </c>
      <c r="Q17" s="67">
        <f t="shared" si="20"/>
        <v>0.36104421069114956</v>
      </c>
      <c r="R17" s="68">
        <v>2.0551819125764359</v>
      </c>
      <c r="S17" s="66">
        <v>2.0045738293463327</v>
      </c>
      <c r="T17" s="67">
        <f t="shared" si="21"/>
        <v>0.96026480494633715</v>
      </c>
      <c r="U17" s="66">
        <v>0.91060943333622113</v>
      </c>
      <c r="V17" s="66">
        <v>0.89191845431168948</v>
      </c>
      <c r="W17" s="67">
        <f t="shared" si="22"/>
        <v>8.8224300084065566E-2</v>
      </c>
      <c r="X17" s="68">
        <v>0.67364008177361834</v>
      </c>
      <c r="Y17" s="66">
        <v>0.6528440071159558</v>
      </c>
      <c r="Z17" s="67">
        <f t="shared" si="23"/>
        <v>0</v>
      </c>
      <c r="AA17" s="66">
        <v>0</v>
      </c>
      <c r="AB17" s="66">
        <v>0</v>
      </c>
      <c r="AC17" s="67">
        <f t="shared" si="24"/>
        <v>0.4</v>
      </c>
      <c r="AD17" s="66" t="s">
        <v>29</v>
      </c>
      <c r="AE17" s="66" t="s">
        <v>29</v>
      </c>
      <c r="AF17" s="67">
        <f t="shared" ref="AF17" si="32">6.865*AC17</f>
        <v>2.7460000000000004</v>
      </c>
      <c r="AG17" s="66">
        <v>5.845968402175874</v>
      </c>
      <c r="AH17" s="66">
        <v>6.0854403037070322</v>
      </c>
      <c r="AI17" s="67">
        <f t="shared" si="26"/>
        <v>0</v>
      </c>
    </row>
    <row r="18" spans="1:35" ht="12" customHeight="1" x14ac:dyDescent="0.2">
      <c r="A18" s="69">
        <f t="shared" si="0"/>
        <v>45245</v>
      </c>
      <c r="B18" s="69">
        <f t="shared" si="12"/>
        <v>45252</v>
      </c>
      <c r="C18" s="65">
        <v>3.5693642102678478</v>
      </c>
      <c r="D18" s="66">
        <v>3.6059047646695146</v>
      </c>
      <c r="E18" s="67">
        <f t="shared" si="16"/>
        <v>0.29639482254711202</v>
      </c>
      <c r="F18" s="66">
        <v>3.2947510723299791</v>
      </c>
      <c r="G18" s="66">
        <v>3.2940234135269386</v>
      </c>
      <c r="H18" s="67">
        <f t="shared" si="17"/>
        <v>0.2672065392713816</v>
      </c>
      <c r="I18" s="68">
        <v>3.1032255734124763</v>
      </c>
      <c r="J18" s="66">
        <v>3.1008431736401185</v>
      </c>
      <c r="K18" s="67">
        <f t="shared" si="18"/>
        <v>0.33705198525703128</v>
      </c>
      <c r="L18" s="66">
        <v>3.0070952910013791</v>
      </c>
      <c r="M18" s="66">
        <v>3.0286915177787761</v>
      </c>
      <c r="N18" s="67">
        <f t="shared" si="19"/>
        <v>0.39384995530976097</v>
      </c>
      <c r="O18" s="66">
        <v>2.7652000000000001</v>
      </c>
      <c r="P18" s="66">
        <v>2.6920000000000002</v>
      </c>
      <c r="Q18" s="67">
        <f t="shared" si="20"/>
        <v>0.36504421069114956</v>
      </c>
      <c r="R18" s="68">
        <v>2.0139324041722024</v>
      </c>
      <c r="S18" s="66">
        <v>2.1091988293463326</v>
      </c>
      <c r="T18" s="67">
        <f t="shared" si="21"/>
        <v>0.95090623012046738</v>
      </c>
      <c r="U18" s="66">
        <v>0.92577720759966653</v>
      </c>
      <c r="V18" s="66">
        <v>0.8913736468774931</v>
      </c>
      <c r="W18" s="67">
        <f t="shared" si="22"/>
        <v>8.8769107518261947E-2</v>
      </c>
      <c r="X18" s="68">
        <v>0.68845268102528179</v>
      </c>
      <c r="Y18" s="66">
        <v>0.64943285246502458</v>
      </c>
      <c r="Z18" s="67">
        <f t="shared" si="23"/>
        <v>0</v>
      </c>
      <c r="AA18" s="66">
        <v>0</v>
      </c>
      <c r="AB18" s="66">
        <v>0</v>
      </c>
      <c r="AC18" s="67">
        <f t="shared" si="24"/>
        <v>0.4</v>
      </c>
      <c r="AD18" s="66" t="s">
        <v>29</v>
      </c>
      <c r="AE18" s="66" t="s">
        <v>29</v>
      </c>
      <c r="AF18" s="67">
        <f t="shared" ref="AF18" si="33">6.865*AC18</f>
        <v>2.7460000000000004</v>
      </c>
      <c r="AG18" s="66">
        <v>5.9976558352502289</v>
      </c>
      <c r="AH18" s="66">
        <v>5.8334564562078013</v>
      </c>
      <c r="AI18" s="67">
        <f t="shared" si="26"/>
        <v>0</v>
      </c>
    </row>
    <row r="19" spans="1:35" ht="12" customHeight="1" x14ac:dyDescent="0.2">
      <c r="A19" s="69">
        <f t="shared" si="0"/>
        <v>45238</v>
      </c>
      <c r="B19" s="69">
        <f t="shared" si="12"/>
        <v>45245</v>
      </c>
      <c r="C19" s="65">
        <v>3.5719221442093874</v>
      </c>
      <c r="D19" s="66">
        <v>3.5427890301425689</v>
      </c>
      <c r="E19" s="67">
        <f t="shared" si="16"/>
        <v>0.32297000267239095</v>
      </c>
      <c r="F19" s="66">
        <v>3.3045223091053066</v>
      </c>
      <c r="G19" s="66">
        <v>3.246430332986638</v>
      </c>
      <c r="H19" s="67">
        <f t="shared" si="17"/>
        <v>0.31479961981168225</v>
      </c>
      <c r="I19" s="68">
        <v>3.1158431078692361</v>
      </c>
      <c r="J19" s="66">
        <v>3.0419658054914605</v>
      </c>
      <c r="K19" s="67">
        <f t="shared" si="18"/>
        <v>0.39592935340568935</v>
      </c>
      <c r="L19" s="66">
        <v>3.013632332481941</v>
      </c>
      <c r="M19" s="66">
        <v>2.9581123756760226</v>
      </c>
      <c r="N19" s="67">
        <f t="shared" si="19"/>
        <v>0.44283287063511745</v>
      </c>
      <c r="O19" s="66">
        <v>2.8433466980975886</v>
      </c>
      <c r="P19" s="66">
        <v>2.62</v>
      </c>
      <c r="Q19" s="67">
        <f t="shared" si="20"/>
        <v>0.43704421069114963</v>
      </c>
      <c r="R19" s="68">
        <v>1.9745920184766281</v>
      </c>
      <c r="S19" s="66">
        <v>2.1091988293463326</v>
      </c>
      <c r="T19" s="67">
        <f t="shared" si="21"/>
        <v>0.99024661581604168</v>
      </c>
      <c r="U19" s="66">
        <v>0.93664849489005586</v>
      </c>
      <c r="V19" s="66">
        <v>0.90289990329412317</v>
      </c>
      <c r="W19" s="67">
        <f t="shared" si="22"/>
        <v>7.7242851101631871E-2</v>
      </c>
      <c r="X19" s="68">
        <v>0.69823638236560159</v>
      </c>
      <c r="Y19" s="66">
        <v>0.66951742928382751</v>
      </c>
      <c r="Z19" s="67">
        <f t="shared" si="23"/>
        <v>0</v>
      </c>
      <c r="AA19" s="66">
        <v>0</v>
      </c>
      <c r="AB19" s="66">
        <v>0</v>
      </c>
      <c r="AC19" s="67">
        <f t="shared" si="24"/>
        <v>0.4</v>
      </c>
      <c r="AD19" s="66" t="s">
        <v>29</v>
      </c>
      <c r="AE19" s="66" t="s">
        <v>29</v>
      </c>
      <c r="AF19" s="67">
        <f t="shared" ref="AF19" si="34">6.865*AC19</f>
        <v>2.7460000000000004</v>
      </c>
      <c r="AG19" s="66">
        <v>5.9976558352502289</v>
      </c>
      <c r="AH19" s="66">
        <v>5.8334564562078013</v>
      </c>
      <c r="AI19" s="67">
        <f t="shared" si="26"/>
        <v>0</v>
      </c>
    </row>
    <row r="20" spans="1:35" ht="12" customHeight="1" x14ac:dyDescent="0.2">
      <c r="A20" s="69">
        <f t="shared" si="0"/>
        <v>45231</v>
      </c>
      <c r="B20" s="69">
        <f t="shared" si="12"/>
        <v>45238</v>
      </c>
      <c r="C20" s="65">
        <v>3.5756801986855198</v>
      </c>
      <c r="D20" s="66">
        <v>3.5979817773832532</v>
      </c>
      <c r="E20" s="67">
        <f t="shared" si="16"/>
        <v>0.29007883412944002</v>
      </c>
      <c r="F20" s="66">
        <v>3.3046803285641135</v>
      </c>
      <c r="G20" s="66">
        <v>3.3338495425294941</v>
      </c>
      <c r="H20" s="67">
        <f t="shared" si="17"/>
        <v>0.25654962423420669</v>
      </c>
      <c r="I20" s="68">
        <v>3.1128506446075654</v>
      </c>
      <c r="J20" s="66">
        <v>3.1276410433892781</v>
      </c>
      <c r="K20" s="67">
        <f t="shared" si="18"/>
        <v>0.32504451428958436</v>
      </c>
      <c r="L20" s="66">
        <v>3.012044493351774</v>
      </c>
      <c r="M20" s="66">
        <v>3.018744420247816</v>
      </c>
      <c r="N20" s="67">
        <f t="shared" si="19"/>
        <v>0.38890075295936599</v>
      </c>
      <c r="O20" s="66">
        <v>2.8957801100082268</v>
      </c>
      <c r="P20" s="66">
        <v>2.5880000000000001</v>
      </c>
      <c r="Q20" s="67">
        <f t="shared" si="20"/>
        <v>0.46904421069114965</v>
      </c>
      <c r="R20" s="68">
        <v>1.9582003653081121</v>
      </c>
      <c r="S20" s="66">
        <v>2.1091988293463326</v>
      </c>
      <c r="T20" s="67">
        <f t="shared" si="21"/>
        <v>1.0066382689845577</v>
      </c>
      <c r="U20" s="66">
        <v>0.93677916723176691</v>
      </c>
      <c r="V20" s="66">
        <v>0.9235352171323622</v>
      </c>
      <c r="W20" s="67">
        <f t="shared" si="22"/>
        <v>5.6607537263392849E-2</v>
      </c>
      <c r="X20" s="68">
        <v>0.69617475368804538</v>
      </c>
      <c r="Y20" s="66">
        <v>0.67310918624181992</v>
      </c>
      <c r="Z20" s="67">
        <f t="shared" si="23"/>
        <v>0</v>
      </c>
      <c r="AA20" s="66">
        <v>0</v>
      </c>
      <c r="AB20" s="66">
        <v>0</v>
      </c>
      <c r="AC20" s="67">
        <f t="shared" si="24"/>
        <v>0.4</v>
      </c>
      <c r="AD20" s="66" t="s">
        <v>29</v>
      </c>
      <c r="AE20" s="66" t="s">
        <v>29</v>
      </c>
      <c r="AF20" s="67">
        <f t="shared" ref="AF20" si="35">6.865*AC20</f>
        <v>2.7460000000000004</v>
      </c>
      <c r="AG20" s="66">
        <v>6.3516463823307721</v>
      </c>
      <c r="AH20" s="66">
        <v>5.60928310552183</v>
      </c>
      <c r="AI20" s="67">
        <f t="shared" si="26"/>
        <v>0</v>
      </c>
    </row>
    <row r="21" spans="1:35" ht="12" customHeight="1" x14ac:dyDescent="0.2">
      <c r="A21" s="69">
        <f t="shared" si="0"/>
        <v>45224</v>
      </c>
      <c r="B21" s="69">
        <f t="shared" si="12"/>
        <v>45231</v>
      </c>
      <c r="C21" s="65">
        <v>3.5961109813333167</v>
      </c>
      <c r="D21" s="66">
        <v>3.6039621196004941</v>
      </c>
      <c r="E21" s="67">
        <f t="shared" si="16"/>
        <v>0.26964805148164306</v>
      </c>
      <c r="F21" s="66">
        <v>3.3266338326326088</v>
      </c>
      <c r="G21" s="66">
        <v>3.3228054773990845</v>
      </c>
      <c r="H21" s="67">
        <f t="shared" si="17"/>
        <v>0.23842447539923572</v>
      </c>
      <c r="I21" s="68">
        <v>3.1290981995561142</v>
      </c>
      <c r="J21" s="66">
        <v>3.12611153017999</v>
      </c>
      <c r="K21" s="67">
        <f t="shared" si="18"/>
        <v>0.31178362871715981</v>
      </c>
      <c r="L21" s="66">
        <v>3.024136254528174</v>
      </c>
      <c r="M21" s="66">
        <v>3.0161943243810847</v>
      </c>
      <c r="N21" s="67">
        <f t="shared" si="19"/>
        <v>0.38475092193005533</v>
      </c>
      <c r="O21" s="66">
        <v>2.9071134433415602</v>
      </c>
      <c r="P21" s="66">
        <v>2.8040000000000003</v>
      </c>
      <c r="Q21" s="67">
        <f t="shared" si="20"/>
        <v>0.25304421069114946</v>
      </c>
      <c r="R21" s="68">
        <v>2.0411937009449383</v>
      </c>
      <c r="S21" s="66">
        <v>1.9291424401133432</v>
      </c>
      <c r="T21" s="67">
        <f t="shared" si="21"/>
        <v>1.0356961941793266</v>
      </c>
      <c r="U21" s="66">
        <v>0.93972992888126439</v>
      </c>
      <c r="V21" s="66">
        <v>0.91194302087023482</v>
      </c>
      <c r="W21" s="67">
        <f t="shared" si="22"/>
        <v>6.8199733525520223E-2</v>
      </c>
      <c r="X21" s="68">
        <v>0.68984449518126223</v>
      </c>
      <c r="Y21" s="66">
        <v>0.6932656324913602</v>
      </c>
      <c r="Z21" s="67">
        <f t="shared" si="23"/>
        <v>0</v>
      </c>
      <c r="AA21" s="66">
        <v>0</v>
      </c>
      <c r="AB21" s="66">
        <v>0</v>
      </c>
      <c r="AC21" s="67">
        <f t="shared" si="24"/>
        <v>0.4</v>
      </c>
      <c r="AD21" s="66" t="s">
        <v>29</v>
      </c>
      <c r="AE21" s="66" t="s">
        <v>29</v>
      </c>
      <c r="AF21" s="67">
        <f t="shared" ref="AF21" si="36">6.865*AC21</f>
        <v>2.7460000000000004</v>
      </c>
      <c r="AG21" s="66">
        <v>6.3516463823307721</v>
      </c>
      <c r="AH21" s="66">
        <v>5.60928310552183</v>
      </c>
      <c r="AI21" s="67">
        <f t="shared" si="26"/>
        <v>0</v>
      </c>
    </row>
    <row r="22" spans="1:35" ht="12" customHeight="1" x14ac:dyDescent="0.2">
      <c r="A22" s="69">
        <f t="shared" si="0"/>
        <v>45217</v>
      </c>
      <c r="B22" s="69">
        <f t="shared" si="12"/>
        <v>45224</v>
      </c>
      <c r="C22" s="65">
        <v>3.6244517180488454</v>
      </c>
      <c r="D22" s="66">
        <v>3.5404971190085566</v>
      </c>
      <c r="E22" s="67">
        <f t="shared" si="16"/>
        <v>0.32526191380640324</v>
      </c>
      <c r="F22" s="66">
        <v>3.355522436262345</v>
      </c>
      <c r="G22" s="66">
        <v>3.2795763175835515</v>
      </c>
      <c r="H22" s="67">
        <f t="shared" si="17"/>
        <v>0.28165363521476872</v>
      </c>
      <c r="I22" s="68">
        <v>3.1408885328693379</v>
      </c>
      <c r="J22" s="66">
        <v>3.1176656416992832</v>
      </c>
      <c r="K22" s="67">
        <f t="shared" si="18"/>
        <v>0.32022951719786663</v>
      </c>
      <c r="L22" s="66">
        <v>3.0274639602628959</v>
      </c>
      <c r="M22" s="66">
        <v>3.0422725082701216</v>
      </c>
      <c r="N22" s="67">
        <f t="shared" si="19"/>
        <v>0.37348128604824415</v>
      </c>
      <c r="O22" s="66">
        <v>2.8716467766748939</v>
      </c>
      <c r="P22" s="66">
        <v>2.976</v>
      </c>
      <c r="Q22" s="67">
        <f t="shared" si="20"/>
        <v>0.18539743401625586</v>
      </c>
      <c r="R22" s="68">
        <v>2.1241870365817643</v>
      </c>
      <c r="S22" s="66">
        <v>1.9291424401133432</v>
      </c>
      <c r="T22" s="67">
        <f t="shared" si="21"/>
        <v>1.0356961941793266</v>
      </c>
      <c r="U22" s="66">
        <v>0.93060566171631143</v>
      </c>
      <c r="V22" s="66">
        <v>0.95501024143356916</v>
      </c>
      <c r="W22" s="67">
        <f t="shared" si="22"/>
        <v>4.9537092679443617E-2</v>
      </c>
      <c r="X22" s="68">
        <v>0.67953111756522533</v>
      </c>
      <c r="Y22" s="66">
        <v>0.70596337491716254</v>
      </c>
      <c r="Z22" s="67">
        <f t="shared" si="23"/>
        <v>0</v>
      </c>
      <c r="AA22" s="66">
        <v>0</v>
      </c>
      <c r="AB22" s="66">
        <v>0</v>
      </c>
      <c r="AC22" s="67">
        <f t="shared" si="24"/>
        <v>0.4</v>
      </c>
      <c r="AD22" s="66" t="s">
        <v>29</v>
      </c>
      <c r="AE22" s="66" t="s">
        <v>29</v>
      </c>
      <c r="AF22" s="67">
        <f t="shared" ref="AF22" si="37">6.865*AC22</f>
        <v>2.7460000000000004</v>
      </c>
      <c r="AG22" s="66">
        <v>6.3516463823307721</v>
      </c>
      <c r="AH22" s="66">
        <v>5.60928310552183</v>
      </c>
      <c r="AI22" s="67">
        <f t="shared" si="26"/>
        <v>0</v>
      </c>
    </row>
    <row r="23" spans="1:35" ht="12" customHeight="1" x14ac:dyDescent="0.2">
      <c r="A23" s="69">
        <f t="shared" si="0"/>
        <v>45210</v>
      </c>
      <c r="B23" s="69">
        <f t="shared" si="12"/>
        <v>45217</v>
      </c>
      <c r="C23" s="65">
        <v>3.6425210326965956</v>
      </c>
      <c r="D23" s="66">
        <v>3.5421579925456643</v>
      </c>
      <c r="E23" s="67">
        <f t="shared" si="16"/>
        <v>0.32360104026929548</v>
      </c>
      <c r="F23" s="66">
        <v>3.3694253424130416</v>
      </c>
      <c r="G23" s="66">
        <v>3.2819502382039918</v>
      </c>
      <c r="H23" s="67">
        <f t="shared" si="17"/>
        <v>0.27927971459432843</v>
      </c>
      <c r="I23" s="68">
        <v>3.1444060624726613</v>
      </c>
      <c r="J23" s="66">
        <v>3.1015395285270988</v>
      </c>
      <c r="K23" s="67">
        <f t="shared" si="18"/>
        <v>0.33635563037005101</v>
      </c>
      <c r="L23" s="66">
        <v>3.0240288327754907</v>
      </c>
      <c r="M23" s="66">
        <v>2.9827966650080309</v>
      </c>
      <c r="N23" s="67">
        <f t="shared" si="19"/>
        <v>0.41814858130310917</v>
      </c>
      <c r="O23" s="66">
        <v>2.8365801100082266</v>
      </c>
      <c r="P23" s="66">
        <v>3.02</v>
      </c>
      <c r="Q23" s="67">
        <f t="shared" si="20"/>
        <v>0.2204641006829231</v>
      </c>
      <c r="R23" s="68">
        <v>2.2045076004264672</v>
      </c>
      <c r="S23" s="66">
        <v>1.9405971763653012</v>
      </c>
      <c r="T23" s="67">
        <f t="shared" si="21"/>
        <v>1.0242414579273686</v>
      </c>
      <c r="U23" s="66">
        <v>0.91459161895253727</v>
      </c>
      <c r="V23" s="66">
        <v>0.95979877443898554</v>
      </c>
      <c r="W23" s="67">
        <f t="shared" si="22"/>
        <v>6.5551135443217778E-2</v>
      </c>
      <c r="X23" s="68">
        <v>0.65691734641251587</v>
      </c>
      <c r="Y23" s="66">
        <v>0.73029553510963074</v>
      </c>
      <c r="Z23" s="67">
        <f t="shared" si="23"/>
        <v>0</v>
      </c>
      <c r="AA23" s="66">
        <v>0</v>
      </c>
      <c r="AB23" s="66">
        <v>0</v>
      </c>
      <c r="AC23" s="67">
        <f t="shared" si="24"/>
        <v>0.4</v>
      </c>
      <c r="AD23" s="66" t="s">
        <v>29</v>
      </c>
      <c r="AE23" s="66" t="s">
        <v>29</v>
      </c>
      <c r="AF23" s="67">
        <f t="shared" ref="AF23" si="38">6.865*AC23</f>
        <v>2.7460000000000004</v>
      </c>
      <c r="AG23" s="66">
        <v>6.6598367191964289</v>
      </c>
      <c r="AH23" s="66">
        <v>5.805569720728486</v>
      </c>
      <c r="AI23" s="67">
        <f t="shared" si="26"/>
        <v>0</v>
      </c>
    </row>
    <row r="24" spans="1:35" ht="12" customHeight="1" x14ac:dyDescent="0.2">
      <c r="A24" s="69">
        <f t="shared" si="0"/>
        <v>45203</v>
      </c>
      <c r="B24" s="69">
        <f t="shared" si="12"/>
        <v>45210</v>
      </c>
      <c r="C24" s="65">
        <v>3.6630623769536408</v>
      </c>
      <c r="D24" s="66">
        <v>3.582735633257931</v>
      </c>
      <c r="E24" s="67">
        <f t="shared" si="16"/>
        <v>0.28302339955702882</v>
      </c>
      <c r="F24" s="66">
        <v>3.382791437205666</v>
      </c>
      <c r="G24" s="66">
        <v>3.3041991215731672</v>
      </c>
      <c r="H24" s="67">
        <f t="shared" si="17"/>
        <v>0.25703083122515302</v>
      </c>
      <c r="I24" s="68">
        <v>3.159544638697863</v>
      </c>
      <c r="J24" s="66">
        <v>3.0822945147537695</v>
      </c>
      <c r="K24" s="67">
        <f t="shared" si="18"/>
        <v>0.35560064414338033</v>
      </c>
      <c r="L24" s="66">
        <v>3.0269779677523094</v>
      </c>
      <c r="M24" s="66">
        <v>2.9944572745544251</v>
      </c>
      <c r="N24" s="67">
        <f t="shared" si="19"/>
        <v>0.40648797175671492</v>
      </c>
      <c r="O24" s="66">
        <v>2.8738666666666668</v>
      </c>
      <c r="P24" s="66">
        <v>2.7922004714638282</v>
      </c>
      <c r="Q24" s="67">
        <f t="shared" si="20"/>
        <v>0.26484373922732152</v>
      </c>
      <c r="R24" s="68">
        <v>2.2672614976045034</v>
      </c>
      <c r="S24" s="66">
        <v>1.9405971763653012</v>
      </c>
      <c r="T24" s="67">
        <f t="shared" si="21"/>
        <v>1.0242414579273686</v>
      </c>
      <c r="U24" s="66">
        <v>0.90316908979449073</v>
      </c>
      <c r="V24" s="66">
        <v>0.92372203478780712</v>
      </c>
      <c r="W24" s="67">
        <f t="shared" si="22"/>
        <v>7.6973664601264313E-2</v>
      </c>
      <c r="X24" s="68">
        <v>0.64597343718177658</v>
      </c>
      <c r="Y24" s="66">
        <v>0.6643276848241173</v>
      </c>
      <c r="Z24" s="67">
        <f t="shared" si="23"/>
        <v>0</v>
      </c>
      <c r="AA24" s="66">
        <v>0</v>
      </c>
      <c r="AB24" s="66">
        <v>0</v>
      </c>
      <c r="AC24" s="67">
        <f t="shared" si="24"/>
        <v>0.4</v>
      </c>
      <c r="AD24" s="66" t="s">
        <v>29</v>
      </c>
      <c r="AE24" s="66" t="s">
        <v>29</v>
      </c>
      <c r="AF24" s="67">
        <f t="shared" ref="AF24:AF25" si="39">6.865*AC24</f>
        <v>2.7460000000000004</v>
      </c>
      <c r="AG24" s="66">
        <v>6.6598367191964289</v>
      </c>
      <c r="AH24" s="66">
        <v>5.805569720728486</v>
      </c>
      <c r="AI24" s="67">
        <f t="shared" si="26"/>
        <v>0</v>
      </c>
    </row>
    <row r="25" spans="1:35" ht="12" customHeight="1" x14ac:dyDescent="0.2">
      <c r="A25" s="69">
        <f t="shared" si="0"/>
        <v>45196</v>
      </c>
      <c r="B25" s="69">
        <f t="shared" si="12"/>
        <v>45203</v>
      </c>
      <c r="C25" s="65">
        <v>3.6584642393128748</v>
      </c>
      <c r="D25" s="66">
        <v>3.6924679548385364</v>
      </c>
      <c r="E25" s="67">
        <f t="shared" si="16"/>
        <v>0.20729479350208502</v>
      </c>
      <c r="F25" s="66">
        <v>3.3708860910308323</v>
      </c>
      <c r="G25" s="66">
        <v>3.4103458868024146</v>
      </c>
      <c r="H25" s="67">
        <f t="shared" si="17"/>
        <v>0.19034386176748797</v>
      </c>
      <c r="I25" s="68">
        <v>3.1542249566781564</v>
      </c>
      <c r="J25" s="66">
        <v>3.1961204160529935</v>
      </c>
      <c r="K25" s="67">
        <f t="shared" si="18"/>
        <v>0.28367020221899342</v>
      </c>
      <c r="L25" s="66">
        <v>3.0220286576283866</v>
      </c>
      <c r="M25" s="66">
        <v>3.0556446975287836</v>
      </c>
      <c r="N25" s="67">
        <f t="shared" si="19"/>
        <v>0.37891658868275346</v>
      </c>
      <c r="O25" s="66">
        <v>2.8773333333333335</v>
      </c>
      <c r="P25" s="66">
        <v>2.8639999999999999</v>
      </c>
      <c r="Q25" s="67">
        <f t="shared" si="20"/>
        <v>0.19304421069114985</v>
      </c>
      <c r="R25" s="68">
        <v>2.2137864976045036</v>
      </c>
      <c r="S25" s="66">
        <v>2.2848281642711701</v>
      </c>
      <c r="T25" s="67">
        <f t="shared" si="21"/>
        <v>0.75105213668816617</v>
      </c>
      <c r="U25" s="66">
        <v>0.88803757411131046</v>
      </c>
      <c r="V25" s="66">
        <v>0.92502825811941536</v>
      </c>
      <c r="W25" s="67">
        <f t="shared" si="22"/>
        <v>9.2105180284444588E-2</v>
      </c>
      <c r="X25" s="68">
        <v>0.63296031702472466</v>
      </c>
      <c r="Y25" s="66">
        <v>0.66413850962273369</v>
      </c>
      <c r="Z25" s="67">
        <f t="shared" si="23"/>
        <v>0</v>
      </c>
      <c r="AA25" s="66">
        <v>0</v>
      </c>
      <c r="AB25" s="66">
        <v>0</v>
      </c>
      <c r="AC25" s="67">
        <f t="shared" si="24"/>
        <v>0.4</v>
      </c>
      <c r="AD25" s="66" t="s">
        <v>29</v>
      </c>
      <c r="AE25" s="66" t="s">
        <v>29</v>
      </c>
      <c r="AF25" s="67">
        <f t="shared" si="39"/>
        <v>2.7460000000000004</v>
      </c>
      <c r="AG25" s="66">
        <v>6.9163910517681479</v>
      </c>
      <c r="AH25" s="66">
        <v>6.0268668819882176</v>
      </c>
      <c r="AI25" s="67">
        <f t="shared" si="26"/>
        <v>0</v>
      </c>
    </row>
    <row r="26" spans="1:35" ht="12" customHeight="1" x14ac:dyDescent="0.2">
      <c r="A26" s="69">
        <f t="shared" si="0"/>
        <v>45189</v>
      </c>
      <c r="B26" s="69">
        <f t="shared" si="12"/>
        <v>45196</v>
      </c>
      <c r="C26" s="65">
        <v>3.6856612702791667</v>
      </c>
      <c r="D26" s="66">
        <v>3.6891592712223358</v>
      </c>
      <c r="E26" s="67">
        <f t="shared" si="16"/>
        <v>0.18009776253579313</v>
      </c>
      <c r="F26" s="66">
        <v>3.3773402436607078</v>
      </c>
      <c r="G26" s="66">
        <v>3.4332570149181971</v>
      </c>
      <c r="H26" s="67">
        <f t="shared" si="17"/>
        <v>0.18388970913761238</v>
      </c>
      <c r="I26" s="68">
        <v>3.1801142931618389</v>
      </c>
      <c r="J26" s="66">
        <v>3.1948026397257032</v>
      </c>
      <c r="K26" s="67">
        <f t="shared" si="18"/>
        <v>0.25778086573531089</v>
      </c>
      <c r="L26" s="66">
        <v>3.0401977566232414</v>
      </c>
      <c r="M26" s="66">
        <v>3.0989448091578469</v>
      </c>
      <c r="N26" s="67">
        <f t="shared" si="19"/>
        <v>0.3607474896878986</v>
      </c>
      <c r="O26" s="66">
        <v>2.9119999999999999</v>
      </c>
      <c r="P26" s="66">
        <v>2.8240000000000003</v>
      </c>
      <c r="Q26" s="67">
        <f t="shared" si="20"/>
        <v>0.23304421069114944</v>
      </c>
      <c r="R26" s="68">
        <v>2.1774173403665085</v>
      </c>
      <c r="S26" s="66">
        <v>2.2848281642711701</v>
      </c>
      <c r="T26" s="67">
        <f t="shared" si="21"/>
        <v>0.78742129392616134</v>
      </c>
      <c r="U26" s="66">
        <v>0.87277946059258182</v>
      </c>
      <c r="V26" s="66">
        <v>0.92349135248974523</v>
      </c>
      <c r="W26" s="67">
        <f t="shared" si="22"/>
        <v>0.10736329380317322</v>
      </c>
      <c r="X26" s="68">
        <v>0.61771957314243731</v>
      </c>
      <c r="Y26" s="66">
        <v>0.67112956206117769</v>
      </c>
      <c r="Z26" s="67">
        <f t="shared" si="23"/>
        <v>0</v>
      </c>
      <c r="AA26" s="66">
        <v>0</v>
      </c>
      <c r="AB26" s="66">
        <v>0</v>
      </c>
      <c r="AC26" s="67">
        <f t="shared" si="24"/>
        <v>0.4</v>
      </c>
      <c r="AD26" s="66" t="s">
        <v>29</v>
      </c>
      <c r="AE26" s="66" t="s">
        <v>29</v>
      </c>
      <c r="AF26" s="67">
        <f t="shared" ref="AF26:AF27" si="40">6.865*AC26</f>
        <v>2.7460000000000004</v>
      </c>
      <c r="AG26" s="66">
        <v>6.9163910517681479</v>
      </c>
      <c r="AH26" s="66">
        <v>6.0268668819882176</v>
      </c>
      <c r="AI26" s="67">
        <f t="shared" si="26"/>
        <v>0</v>
      </c>
    </row>
    <row r="27" spans="1:35" ht="12" customHeight="1" x14ac:dyDescent="0.2">
      <c r="A27" s="69">
        <f t="shared" si="0"/>
        <v>45182</v>
      </c>
      <c r="B27" s="69">
        <f t="shared" si="12"/>
        <v>45189</v>
      </c>
      <c r="C27" s="65">
        <v>3.769300701299044</v>
      </c>
      <c r="D27" s="66">
        <v>3.593952789207044</v>
      </c>
      <c r="E27" s="67">
        <f t="shared" si="16"/>
        <v>0.27180624360791583</v>
      </c>
      <c r="F27" s="66">
        <v>3.4368733974017331</v>
      </c>
      <c r="G27" s="66">
        <v>3.3287036286929785</v>
      </c>
      <c r="H27" s="67">
        <f t="shared" si="17"/>
        <v>0.23252632410534169</v>
      </c>
      <c r="I27" s="68">
        <v>3.2499587246133843</v>
      </c>
      <c r="J27" s="66">
        <v>3.1016781463315954</v>
      </c>
      <c r="K27" s="67">
        <f t="shared" si="18"/>
        <v>0.33621701256555436</v>
      </c>
      <c r="L27" s="66">
        <v>3.1241650157268008</v>
      </c>
      <c r="M27" s="66">
        <v>2.9505073420716377</v>
      </c>
      <c r="N27" s="67">
        <f t="shared" si="19"/>
        <v>0.45043790423950236</v>
      </c>
      <c r="O27" s="66">
        <v>2.9603999999999999</v>
      </c>
      <c r="P27" s="66">
        <v>2.8240000000000003</v>
      </c>
      <c r="Q27" s="67">
        <f t="shared" si="20"/>
        <v>0.23304421069114944</v>
      </c>
      <c r="R27" s="68">
        <v>2.135177402888158</v>
      </c>
      <c r="S27" s="66">
        <v>2.2848281642711701</v>
      </c>
      <c r="T27" s="67">
        <f t="shared" si="21"/>
        <v>0.82966123140451176</v>
      </c>
      <c r="U27" s="66">
        <v>0.87514445066117852</v>
      </c>
      <c r="V27" s="66">
        <v>0.89694345631883543</v>
      </c>
      <c r="W27" s="67">
        <f t="shared" si="22"/>
        <v>0.10499830373457653</v>
      </c>
      <c r="X27" s="68">
        <v>0.60839847470519892</v>
      </c>
      <c r="Y27" s="66">
        <v>0.63834724281657218</v>
      </c>
      <c r="Z27" s="67">
        <f t="shared" si="23"/>
        <v>0</v>
      </c>
      <c r="AA27" s="66">
        <v>0</v>
      </c>
      <c r="AB27" s="66">
        <v>0</v>
      </c>
      <c r="AC27" s="67">
        <f t="shared" si="24"/>
        <v>0.4</v>
      </c>
      <c r="AD27" s="66" t="s">
        <v>29</v>
      </c>
      <c r="AE27" s="66" t="s">
        <v>29</v>
      </c>
      <c r="AF27" s="67">
        <f t="shared" si="40"/>
        <v>2.7460000000000004</v>
      </c>
      <c r="AG27" s="66">
        <v>6.9163910517681479</v>
      </c>
      <c r="AH27" s="66">
        <v>6.0268668819882176</v>
      </c>
      <c r="AI27" s="67">
        <f t="shared" si="26"/>
        <v>0</v>
      </c>
    </row>
    <row r="28" spans="1:35" ht="12" customHeight="1" x14ac:dyDescent="0.2">
      <c r="A28" s="69">
        <f t="shared" si="0"/>
        <v>45175</v>
      </c>
      <c r="B28" s="69">
        <f t="shared" si="12"/>
        <v>45182</v>
      </c>
      <c r="C28" s="65">
        <v>3.8447723503444058</v>
      </c>
      <c r="D28" s="66">
        <v>3.6837107206084672</v>
      </c>
      <c r="E28" s="67">
        <f t="shared" si="16"/>
        <v>0.18204831220649265</v>
      </c>
      <c r="F28" s="66">
        <v>3.5075425443110531</v>
      </c>
      <c r="G28" s="66">
        <v>3.3736103542419724</v>
      </c>
      <c r="H28" s="67">
        <f t="shared" si="17"/>
        <v>0.1876195985563478</v>
      </c>
      <c r="I28" s="68">
        <v>3.3199244768833491</v>
      </c>
      <c r="J28" s="66">
        <v>3.1539559280657055</v>
      </c>
      <c r="K28" s="67">
        <f t="shared" si="18"/>
        <v>0.28393923083144434</v>
      </c>
      <c r="L28" s="66">
        <v>3.1958794504396746</v>
      </c>
      <c r="M28" s="66">
        <v>3.0119930600379292</v>
      </c>
      <c r="N28" s="67">
        <f t="shared" si="19"/>
        <v>0.38895218627321082</v>
      </c>
      <c r="O28" s="66">
        <v>2.8981333333333335</v>
      </c>
      <c r="P28" s="66">
        <v>2.9840000000000004</v>
      </c>
      <c r="Q28" s="67">
        <f t="shared" si="20"/>
        <v>0.15891087735781628</v>
      </c>
      <c r="R28" s="68">
        <v>2.0964792058797204</v>
      </c>
      <c r="S28" s="66">
        <v>2.2848281642711701</v>
      </c>
      <c r="T28" s="67">
        <f t="shared" si="21"/>
        <v>0.86835942841294944</v>
      </c>
      <c r="U28" s="66">
        <v>0.87608280633468838</v>
      </c>
      <c r="V28" s="66">
        <v>0.87672642828274927</v>
      </c>
      <c r="W28" s="67">
        <f t="shared" si="22"/>
        <v>0.10405994806106666</v>
      </c>
      <c r="X28" s="68">
        <v>0.60083569594438579</v>
      </c>
      <c r="Y28" s="66">
        <v>0.62095969855163413</v>
      </c>
      <c r="Z28" s="67">
        <f t="shared" si="23"/>
        <v>0</v>
      </c>
      <c r="AA28" s="66">
        <v>0</v>
      </c>
      <c r="AB28" s="66">
        <v>0</v>
      </c>
      <c r="AC28" s="67">
        <f t="shared" si="24"/>
        <v>0.4</v>
      </c>
      <c r="AD28" s="66" t="s">
        <v>29</v>
      </c>
      <c r="AE28" s="66" t="s">
        <v>29</v>
      </c>
      <c r="AF28" s="67">
        <f t="shared" ref="AF28" si="41">6.865*AC28</f>
        <v>2.7460000000000004</v>
      </c>
      <c r="AG28" s="66">
        <v>7.1263854501527293</v>
      </c>
      <c r="AH28" s="66">
        <v>6.2264094570759516</v>
      </c>
      <c r="AI28" s="67">
        <f t="shared" si="26"/>
        <v>0</v>
      </c>
    </row>
    <row r="29" spans="1:35" ht="12" customHeight="1" x14ac:dyDescent="0.2">
      <c r="A29" s="69">
        <f t="shared" si="0"/>
        <v>45168</v>
      </c>
      <c r="B29" s="69">
        <f t="shared" si="12"/>
        <v>45175</v>
      </c>
      <c r="C29" s="65">
        <v>3.9136809362265872</v>
      </c>
      <c r="D29" s="66">
        <v>3.6384180787372724</v>
      </c>
      <c r="E29" s="67">
        <f t="shared" si="16"/>
        <v>0.2273409540776874</v>
      </c>
      <c r="F29" s="66">
        <v>3.5649088392890755</v>
      </c>
      <c r="G29" s="66">
        <v>3.3311624617905191</v>
      </c>
      <c r="H29" s="67">
        <f t="shared" si="17"/>
        <v>0.23006749100780111</v>
      </c>
      <c r="I29" s="68">
        <v>3.3690740442545808</v>
      </c>
      <c r="J29" s="66">
        <v>3.1302196248519585</v>
      </c>
      <c r="K29" s="67">
        <f t="shared" si="18"/>
        <v>0.30767553404519132</v>
      </c>
      <c r="L29" s="66">
        <v>3.2282283313443312</v>
      </c>
      <c r="M29" s="66">
        <v>2.9948548354979514</v>
      </c>
      <c r="N29" s="67">
        <f t="shared" si="19"/>
        <v>0.40609041081318864</v>
      </c>
      <c r="O29" s="66">
        <v>2.8765333333333336</v>
      </c>
      <c r="P29" s="66">
        <v>2.8719999999999999</v>
      </c>
      <c r="Q29" s="67">
        <f t="shared" si="20"/>
        <v>0.18504421069114985</v>
      </c>
      <c r="R29" s="68">
        <v>2.119264342204616</v>
      </c>
      <c r="S29" s="66">
        <v>2.02132816427117</v>
      </c>
      <c r="T29" s="67">
        <f t="shared" si="21"/>
        <v>0.94351047002149979</v>
      </c>
      <c r="U29" s="66">
        <v>0.87030371825477626</v>
      </c>
      <c r="V29" s="66">
        <v>0.86987311367975373</v>
      </c>
      <c r="W29" s="67">
        <f t="shared" si="22"/>
        <v>0.11026964071600132</v>
      </c>
      <c r="X29" s="68">
        <v>0.59369027425550758</v>
      </c>
      <c r="Y29" s="66">
        <v>0.6085890120442361</v>
      </c>
      <c r="Z29" s="67">
        <f t="shared" si="23"/>
        <v>0</v>
      </c>
      <c r="AA29" s="66">
        <v>0</v>
      </c>
      <c r="AB29" s="66">
        <v>0</v>
      </c>
      <c r="AC29" s="67">
        <f t="shared" si="24"/>
        <v>0.4</v>
      </c>
      <c r="AD29" s="66" t="s">
        <v>29</v>
      </c>
      <c r="AE29" s="66" t="s">
        <v>29</v>
      </c>
      <c r="AF29" s="67">
        <f t="shared" ref="AF29" si="42">6.865*AC29</f>
        <v>2.7460000000000004</v>
      </c>
      <c r="AG29" s="66">
        <v>7.1263854501527293</v>
      </c>
      <c r="AH29" s="66">
        <v>6.2264094570759516</v>
      </c>
      <c r="AI29" s="67">
        <f t="shared" si="26"/>
        <v>0</v>
      </c>
    </row>
    <row r="30" spans="1:35" ht="12" customHeight="1" x14ac:dyDescent="0.2">
      <c r="A30" s="69">
        <f t="shared" si="0"/>
        <v>45161</v>
      </c>
      <c r="B30" s="69">
        <f t="shared" si="12"/>
        <v>45168</v>
      </c>
      <c r="C30" s="65">
        <v>3.9489050932215322</v>
      </c>
      <c r="D30" s="66">
        <v>3.7586205804802009</v>
      </c>
      <c r="E30" s="67">
        <f t="shared" si="16"/>
        <v>0.10713845233475894</v>
      </c>
      <c r="F30" s="66">
        <v>3.577046479148589</v>
      </c>
      <c r="G30" s="66">
        <v>3.4297242567096506</v>
      </c>
      <c r="H30" s="67">
        <f t="shared" si="17"/>
        <v>0.13150569608866958</v>
      </c>
      <c r="I30" s="68">
        <v>3.3695981731721631</v>
      </c>
      <c r="J30" s="66">
        <v>3.2810771637599716</v>
      </c>
      <c r="K30" s="67">
        <f t="shared" si="18"/>
        <v>0.1568179951371782</v>
      </c>
      <c r="L30" s="66">
        <v>3.2029010413118248</v>
      </c>
      <c r="M30" s="66">
        <v>3.1333797007470214</v>
      </c>
      <c r="N30" s="67">
        <f t="shared" si="19"/>
        <v>0.2675655455641186</v>
      </c>
      <c r="O30" s="66">
        <v>2.8761333333333332</v>
      </c>
      <c r="P30" s="66">
        <v>2.8959999999999999</v>
      </c>
      <c r="Q30" s="67">
        <f t="shared" si="20"/>
        <v>0.18091087735781652</v>
      </c>
      <c r="R30" s="68">
        <v>2.1149244785295114</v>
      </c>
      <c r="S30" s="66">
        <v>2.1414531642711703</v>
      </c>
      <c r="T30" s="67">
        <f t="shared" si="21"/>
        <v>0.84991415576315843</v>
      </c>
      <c r="U30" s="66">
        <v>0.86775566593471976</v>
      </c>
      <c r="V30" s="66">
        <v>0.83594338397086465</v>
      </c>
      <c r="W30" s="67">
        <f t="shared" si="22"/>
        <v>0.14419937042489039</v>
      </c>
      <c r="X30" s="68">
        <v>0.58737437534671455</v>
      </c>
      <c r="Y30" s="66">
        <v>0.60781545121320057</v>
      </c>
      <c r="Z30" s="67">
        <f t="shared" si="23"/>
        <v>0</v>
      </c>
      <c r="AA30" s="66">
        <v>0</v>
      </c>
      <c r="AB30" s="66">
        <v>0</v>
      </c>
      <c r="AC30" s="67">
        <f t="shared" si="24"/>
        <v>0.4</v>
      </c>
      <c r="AD30" s="66" t="s">
        <v>29</v>
      </c>
      <c r="AE30" s="66" t="s">
        <v>29</v>
      </c>
      <c r="AF30" s="67">
        <f t="shared" ref="AF30:AF31" si="43">6.865*AC30</f>
        <v>2.7460000000000004</v>
      </c>
      <c r="AG30" s="66">
        <v>7.1263854501527293</v>
      </c>
      <c r="AH30" s="66">
        <v>6.2264094570759516</v>
      </c>
      <c r="AI30" s="67">
        <f t="shared" si="26"/>
        <v>0</v>
      </c>
    </row>
    <row r="31" spans="1:35" ht="12" customHeight="1" x14ac:dyDescent="0.2">
      <c r="A31" s="69">
        <f t="shared" si="0"/>
        <v>45154</v>
      </c>
      <c r="B31" s="69">
        <f t="shared" si="12"/>
        <v>45161</v>
      </c>
      <c r="C31" s="65">
        <v>3.9828133184978416</v>
      </c>
      <c r="D31" s="66">
        <v>3.923461462572059</v>
      </c>
      <c r="E31" s="67">
        <f t="shared" si="16"/>
        <v>0</v>
      </c>
      <c r="F31" s="66">
        <v>3.5901770688231052</v>
      </c>
      <c r="G31" s="66">
        <v>3.5389011998876905</v>
      </c>
      <c r="H31" s="67">
        <f t="shared" si="17"/>
        <v>2.2328752910629746E-2</v>
      </c>
      <c r="I31" s="68">
        <v>3.3730671260649401</v>
      </c>
      <c r="J31" s="66">
        <v>3.3674563768952788</v>
      </c>
      <c r="K31" s="67">
        <f t="shared" si="18"/>
        <v>7.0438782001871036E-2</v>
      </c>
      <c r="L31" s="66">
        <v>3.1582161338847197</v>
      </c>
      <c r="M31" s="66">
        <v>3.2853940651077309</v>
      </c>
      <c r="N31" s="67">
        <f t="shared" si="19"/>
        <v>0.24272911242642037</v>
      </c>
      <c r="O31" s="66">
        <v>2.851866666666667</v>
      </c>
      <c r="P31" s="66">
        <v>3.1640000000000001</v>
      </c>
      <c r="Q31" s="67">
        <f t="shared" si="20"/>
        <v>0.20517754402448274</v>
      </c>
      <c r="R31" s="68">
        <v>2.1230474985207222</v>
      </c>
      <c r="S31" s="66">
        <v>2.0977283057012466</v>
      </c>
      <c r="T31" s="67">
        <f t="shared" si="21"/>
        <v>0.86711032859142323</v>
      </c>
      <c r="U31" s="66">
        <v>0.85037217474370885</v>
      </c>
      <c r="V31" s="66">
        <v>0.91348957100601758</v>
      </c>
      <c r="W31" s="67">
        <f t="shared" si="22"/>
        <v>0.12977057965204619</v>
      </c>
      <c r="X31" s="68">
        <v>0.58577528289417269</v>
      </c>
      <c r="Y31" s="66">
        <v>0.60080368094681047</v>
      </c>
      <c r="Z31" s="67">
        <f t="shared" si="23"/>
        <v>0</v>
      </c>
      <c r="AA31" s="66">
        <v>0</v>
      </c>
      <c r="AB31" s="66">
        <v>0</v>
      </c>
      <c r="AC31" s="67">
        <f t="shared" si="24"/>
        <v>0.4</v>
      </c>
      <c r="AD31" s="66" t="s">
        <v>29</v>
      </c>
      <c r="AE31" s="66" t="s">
        <v>29</v>
      </c>
      <c r="AF31" s="67">
        <f t="shared" si="43"/>
        <v>2.7460000000000004</v>
      </c>
      <c r="AG31" s="66">
        <v>7.1560382093564012</v>
      </c>
      <c r="AH31" s="66">
        <v>7.1263854501527293</v>
      </c>
      <c r="AI31" s="67">
        <f t="shared" si="26"/>
        <v>0</v>
      </c>
    </row>
    <row r="32" spans="1:35" ht="12" customHeight="1" x14ac:dyDescent="0.2">
      <c r="A32" s="69">
        <f t="shared" si="0"/>
        <v>45147</v>
      </c>
      <c r="B32" s="69">
        <f t="shared" si="12"/>
        <v>45154</v>
      </c>
      <c r="C32" s="65">
        <v>4.0256125091077557</v>
      </c>
      <c r="D32" s="66">
        <v>4.0247725710926536</v>
      </c>
      <c r="E32" s="67">
        <f t="shared" si="16"/>
        <v>0</v>
      </c>
      <c r="F32" s="66">
        <v>3.5927398773698123</v>
      </c>
      <c r="G32" s="66">
        <v>3.6962070068215742</v>
      </c>
      <c r="H32" s="67">
        <f t="shared" si="17"/>
        <v>0</v>
      </c>
      <c r="I32" s="68">
        <v>3.3628553967428148</v>
      </c>
      <c r="J32" s="66">
        <v>3.4848990416955639</v>
      </c>
      <c r="K32" s="67">
        <f t="shared" si="18"/>
        <v>7.5039762154335055E-2</v>
      </c>
      <c r="L32" s="66">
        <v>3.1086308114660266</v>
      </c>
      <c r="M32" s="66">
        <v>3.3727994210347982</v>
      </c>
      <c r="N32" s="67">
        <f t="shared" si="19"/>
        <v>0.29231443484511344</v>
      </c>
      <c r="O32" s="66">
        <v>2.9323999999999999</v>
      </c>
      <c r="P32" s="66">
        <v>2.6999999999999997</v>
      </c>
      <c r="Q32" s="67">
        <f t="shared" si="20"/>
        <v>0.35704421069115</v>
      </c>
      <c r="R32" s="68">
        <v>2.1165245818540552</v>
      </c>
      <c r="S32" s="66">
        <v>2.1189787485207221</v>
      </c>
      <c r="T32" s="67">
        <f t="shared" si="21"/>
        <v>0.84831405243861457</v>
      </c>
      <c r="U32" s="66">
        <v>0.83838221047317374</v>
      </c>
      <c r="V32" s="66">
        <v>0.89105302062983072</v>
      </c>
      <c r="W32" s="67">
        <f t="shared" si="22"/>
        <v>0.14176054392258131</v>
      </c>
      <c r="X32" s="68">
        <v>0.58555238764178719</v>
      </c>
      <c r="Y32" s="66">
        <v>0.59238967093239947</v>
      </c>
      <c r="Z32" s="67">
        <f t="shared" si="23"/>
        <v>0</v>
      </c>
      <c r="AA32" s="66">
        <v>0</v>
      </c>
      <c r="AB32" s="66">
        <v>0</v>
      </c>
      <c r="AC32" s="67">
        <f t="shared" si="24"/>
        <v>0.4</v>
      </c>
      <c r="AD32" s="66" t="s">
        <v>29</v>
      </c>
      <c r="AE32" s="66" t="s">
        <v>29</v>
      </c>
      <c r="AF32" s="67">
        <f t="shared" ref="AF32" si="44">6.865*AC32</f>
        <v>2.7460000000000004</v>
      </c>
      <c r="AG32" s="66">
        <v>7.1560382093564012</v>
      </c>
      <c r="AH32" s="66">
        <v>7.1263854501527293</v>
      </c>
      <c r="AI32" s="67">
        <f t="shared" si="26"/>
        <v>0</v>
      </c>
    </row>
    <row r="33" spans="1:35" ht="12" customHeight="1" x14ac:dyDescent="0.2">
      <c r="A33" s="69">
        <f t="shared" si="0"/>
        <v>45140</v>
      </c>
      <c r="B33" s="69">
        <f t="shared" si="12"/>
        <v>45147</v>
      </c>
      <c r="C33" s="65">
        <v>4.0256125091077557</v>
      </c>
      <c r="D33" s="66">
        <v>4.0247725710926536</v>
      </c>
      <c r="E33" s="67">
        <f t="shared" si="16"/>
        <v>0</v>
      </c>
      <c r="F33" s="66">
        <v>3.5927398773698123</v>
      </c>
      <c r="G33" s="66">
        <v>3.6962070068215742</v>
      </c>
      <c r="H33" s="67">
        <f t="shared" si="17"/>
        <v>0</v>
      </c>
      <c r="I33" s="68">
        <v>3.3628553967428148</v>
      </c>
      <c r="J33" s="66">
        <v>3.4848990416955639</v>
      </c>
      <c r="K33" s="67">
        <f t="shared" si="18"/>
        <v>7.5039762154335055E-2</v>
      </c>
      <c r="L33" s="66">
        <v>3.1086308114660266</v>
      </c>
      <c r="M33" s="66">
        <v>3.3727994210347982</v>
      </c>
      <c r="N33" s="67">
        <f t="shared" si="19"/>
        <v>0.29231443484511344</v>
      </c>
      <c r="O33" s="66">
        <v>2.9323999999999999</v>
      </c>
      <c r="P33" s="66">
        <v>2.6999999999999997</v>
      </c>
      <c r="Q33" s="67">
        <f t="shared" si="20"/>
        <v>0.35704421069115</v>
      </c>
      <c r="R33" s="68">
        <v>2.1165245818540552</v>
      </c>
      <c r="S33" s="66">
        <v>2.1189787485207221</v>
      </c>
      <c r="T33" s="67">
        <f t="shared" si="21"/>
        <v>0.84831405243861457</v>
      </c>
      <c r="U33" s="66">
        <v>0.83838221047317374</v>
      </c>
      <c r="V33" s="66">
        <v>0.89105302062983072</v>
      </c>
      <c r="W33" s="67">
        <f t="shared" si="22"/>
        <v>0.14176054392258131</v>
      </c>
      <c r="X33" s="68">
        <v>0.58555238764178719</v>
      </c>
      <c r="Y33" s="66">
        <v>0.59238967093239947</v>
      </c>
      <c r="Z33" s="67">
        <f t="shared" si="23"/>
        <v>0</v>
      </c>
      <c r="AA33" s="66">
        <v>0</v>
      </c>
      <c r="AB33" s="66">
        <v>0</v>
      </c>
      <c r="AC33" s="67">
        <f t="shared" si="24"/>
        <v>0.4</v>
      </c>
      <c r="AD33" s="66" t="s">
        <v>29</v>
      </c>
      <c r="AE33" s="66" t="s">
        <v>29</v>
      </c>
      <c r="AF33" s="67">
        <f t="shared" ref="AF33" si="45">6.865*AC33</f>
        <v>2.7460000000000004</v>
      </c>
      <c r="AG33" s="66">
        <v>7.1560382093564012</v>
      </c>
      <c r="AH33" s="66">
        <v>7.1263854501527293</v>
      </c>
      <c r="AI33" s="67">
        <f t="shared" si="26"/>
        <v>0</v>
      </c>
    </row>
    <row r="34" spans="1:35" ht="12" customHeight="1" x14ac:dyDescent="0.2">
      <c r="A34" s="69">
        <f t="shared" si="0"/>
        <v>45133</v>
      </c>
      <c r="B34" s="69">
        <f t="shared" si="12"/>
        <v>45140</v>
      </c>
      <c r="C34" s="65">
        <v>4.0256125091077557</v>
      </c>
      <c r="D34" s="66">
        <v>4.0247725710926536</v>
      </c>
      <c r="E34" s="67">
        <f t="shared" ref="E34" si="46">IF(MIN(C34,D34)&lt;C$5,C$5-MIN(C34,D34),0)</f>
        <v>0</v>
      </c>
      <c r="F34" s="66">
        <v>3.5927398773698123</v>
      </c>
      <c r="G34" s="66">
        <v>3.6962070068215742</v>
      </c>
      <c r="H34" s="67">
        <f t="shared" ref="H34" si="47">IF(MIN(F34,G34)&lt;F$5,F$5-MIN(F34,G34),0)</f>
        <v>0</v>
      </c>
      <c r="I34" s="68">
        <v>3.3628553967428148</v>
      </c>
      <c r="J34" s="66">
        <v>3.4848990416955639</v>
      </c>
      <c r="K34" s="67">
        <f t="shared" ref="K34" si="48">IF(MIN(I34,J34)&lt;I$5,I$5-MIN(I34,J34),0)</f>
        <v>7.5039762154335055E-2</v>
      </c>
      <c r="L34" s="66">
        <v>3.1086308114660266</v>
      </c>
      <c r="M34" s="66">
        <v>3.3727994210347982</v>
      </c>
      <c r="N34" s="67">
        <f t="shared" ref="N34" si="49">IF(MIN(L34,M34)&lt;L$5,L$5-MIN(L34,M34),0)</f>
        <v>0.29231443484511344</v>
      </c>
      <c r="O34" s="66">
        <v>2.9323999999999999</v>
      </c>
      <c r="P34" s="66">
        <v>2.6999999999999997</v>
      </c>
      <c r="Q34" s="67">
        <f t="shared" ref="Q34" si="50">IF(MIN(O34,P34)&lt;O$5,O$5-MIN(O34,P34),0)</f>
        <v>0.35704421069115</v>
      </c>
      <c r="R34" s="68">
        <v>2.1165245818540552</v>
      </c>
      <c r="S34" s="66">
        <v>2.1189787485207221</v>
      </c>
      <c r="T34" s="67">
        <f t="shared" ref="T34" si="51">IF(MIN(R34,S34)&lt;R$5,R$5-MIN(R34,S34),0)</f>
        <v>0.84831405243861457</v>
      </c>
      <c r="U34" s="66">
        <v>0.83838221047317374</v>
      </c>
      <c r="V34" s="66">
        <v>0.89105302062983072</v>
      </c>
      <c r="W34" s="67">
        <f t="shared" ref="W34" si="52">IF(MIN(U34,V34)&lt;U$5,U$5-MIN(U34,V34),0)</f>
        <v>0.14176054392258131</v>
      </c>
      <c r="X34" s="68">
        <v>0.58555238764178719</v>
      </c>
      <c r="Y34" s="66">
        <v>0.59238967093239947</v>
      </c>
      <c r="Z34" s="67">
        <f t="shared" ref="Z34" si="53">IF(MIN(X34,Y34)&lt;X$5,X$5-MIN(X34,Y34),0)</f>
        <v>0</v>
      </c>
      <c r="AA34" s="66">
        <v>0</v>
      </c>
      <c r="AB34" s="66">
        <v>0</v>
      </c>
      <c r="AC34" s="67">
        <f t="shared" ref="AC34" si="54">IF(MIN(AA34,AB34)&lt;AA$5,AA$5-MIN(AA34,AB34),0)</f>
        <v>0.4</v>
      </c>
      <c r="AD34" s="66" t="s">
        <v>29</v>
      </c>
      <c r="AE34" s="66" t="s">
        <v>29</v>
      </c>
      <c r="AF34" s="67">
        <f t="shared" ref="AF34" si="55">6.865*AC34</f>
        <v>2.7460000000000004</v>
      </c>
      <c r="AG34" s="66">
        <v>7.1560382093564012</v>
      </c>
      <c r="AH34" s="66">
        <v>7.1263854501527293</v>
      </c>
      <c r="AI34" s="67">
        <f t="shared" ref="AI34" si="56">IF(MIN(AG34,AH34)&lt;AG$5,AG$5-MIN(AG34,AH34),0)</f>
        <v>0</v>
      </c>
    </row>
    <row r="35" spans="1:35" ht="12" customHeight="1" x14ac:dyDescent="0.2">
      <c r="A35" s="69">
        <f t="shared" si="0"/>
        <v>45126</v>
      </c>
      <c r="B35" s="69">
        <f t="shared" si="12"/>
        <v>45133</v>
      </c>
      <c r="C35" s="65">
        <v>4.0256125091077557</v>
      </c>
      <c r="D35" s="66">
        <v>4.0247725710926536</v>
      </c>
      <c r="E35" s="67">
        <f t="shared" ref="E35:E48" si="57">IF(MIN(C35,D35)&lt;C$5,C$5-MIN(C35,D35),0)</f>
        <v>0</v>
      </c>
      <c r="F35" s="66">
        <v>3.5927398773698123</v>
      </c>
      <c r="G35" s="66">
        <v>3.6962070068215742</v>
      </c>
      <c r="H35" s="67">
        <f t="shared" ref="H35:H48" si="58">IF(MIN(F35,G35)&lt;F$5,F$5-MIN(F35,G35),0)</f>
        <v>0</v>
      </c>
      <c r="I35" s="68">
        <v>3.3628553967428148</v>
      </c>
      <c r="J35" s="66">
        <v>3.4848990416955639</v>
      </c>
      <c r="K35" s="67">
        <f t="shared" ref="K35:K48" si="59">IF(MIN(I35,J35)&lt;I$5,I$5-MIN(I35,J35),0)</f>
        <v>7.5039762154335055E-2</v>
      </c>
      <c r="L35" s="66">
        <v>3.1086308114660266</v>
      </c>
      <c r="M35" s="66">
        <v>3.3727994210347982</v>
      </c>
      <c r="N35" s="67">
        <f t="shared" ref="N35:N48" si="60">IF(MIN(L35,M35)&lt;L$5,L$5-MIN(L35,M35),0)</f>
        <v>0.29231443484511344</v>
      </c>
      <c r="O35" s="66">
        <v>2.9323999999999999</v>
      </c>
      <c r="P35" s="66">
        <v>2.6999999999999997</v>
      </c>
      <c r="Q35" s="67">
        <f t="shared" ref="Q35:Q41" si="61">IF(MIN(O35,P35)&lt;O$5,O$5-MIN(O35,P35),0)</f>
        <v>0.35704421069115</v>
      </c>
      <c r="R35" s="68">
        <v>2.1165245818540552</v>
      </c>
      <c r="S35" s="66">
        <v>2.1189787485207221</v>
      </c>
      <c r="T35" s="67">
        <f t="shared" ref="T35:T48" si="62">IF(MIN(R35,S35)&lt;R$5,R$5-MIN(R35,S35),0)</f>
        <v>0.84831405243861457</v>
      </c>
      <c r="U35" s="66">
        <v>0.83838221047317374</v>
      </c>
      <c r="V35" s="66">
        <v>0.89105302062983072</v>
      </c>
      <c r="W35" s="67">
        <f t="shared" ref="W35:W46" si="63">IF(MIN(U35,V35)&lt;U$5,U$5-MIN(U35,V35),0)</f>
        <v>0.14176054392258131</v>
      </c>
      <c r="X35" s="68">
        <v>0.58555238764178719</v>
      </c>
      <c r="Y35" s="66">
        <v>0.59238967093239947</v>
      </c>
      <c r="Z35" s="67">
        <f t="shared" ref="Z35:Z46" si="64">IF(MIN(X35,Y35)&lt;X$5,X$5-MIN(X35,Y35),0)</f>
        <v>0</v>
      </c>
      <c r="AA35" s="66">
        <v>0</v>
      </c>
      <c r="AB35" s="66">
        <v>0</v>
      </c>
      <c r="AC35" s="67">
        <f t="shared" ref="AC35:AC48" si="65">IF(MIN(AA35,AB35)&lt;AA$5,AA$5-MIN(AA35,AB35),0)</f>
        <v>0.4</v>
      </c>
      <c r="AD35" s="66" t="s">
        <v>29</v>
      </c>
      <c r="AE35" s="66" t="s">
        <v>29</v>
      </c>
      <c r="AF35" s="67">
        <f t="shared" ref="AF35" si="66">6.865*AC35</f>
        <v>2.7460000000000004</v>
      </c>
      <c r="AG35" s="66">
        <v>7.1560382093564012</v>
      </c>
      <c r="AH35" s="66">
        <v>7.1263854501527293</v>
      </c>
      <c r="AI35" s="67">
        <f t="shared" ref="AI35:AI48" si="67">IF(MIN(AG35,AH35)&lt;AG$5,AG$5-MIN(AG35,AH35),0)</f>
        <v>0</v>
      </c>
    </row>
    <row r="36" spans="1:35" ht="12" customHeight="1" x14ac:dyDescent="0.2">
      <c r="A36" s="69">
        <f t="shared" si="0"/>
        <v>45119</v>
      </c>
      <c r="B36" s="69">
        <f t="shared" si="12"/>
        <v>45126</v>
      </c>
      <c r="C36" s="65">
        <v>4.1054341082352863</v>
      </c>
      <c r="D36" s="66">
        <v>3.9631308300784309</v>
      </c>
      <c r="E36" s="67">
        <f t="shared" si="57"/>
        <v>0</v>
      </c>
      <c r="F36" s="66">
        <v>3.6149391377422209</v>
      </c>
      <c r="G36" s="66">
        <v>3.6271559264327728</v>
      </c>
      <c r="H36" s="67">
        <f t="shared" si="58"/>
        <v>0</v>
      </c>
      <c r="I36" s="68">
        <v>3.3727567721707219</v>
      </c>
      <c r="J36" s="66">
        <v>3.3760844280405311</v>
      </c>
      <c r="K36" s="67">
        <f t="shared" si="59"/>
        <v>6.513838672642791E-2</v>
      </c>
      <c r="L36" s="66">
        <v>3.116671308669706</v>
      </c>
      <c r="M36" s="66">
        <v>3.1856936782388638</v>
      </c>
      <c r="N36" s="67">
        <f t="shared" si="60"/>
        <v>0.28427393764143405</v>
      </c>
      <c r="O36" s="66">
        <v>2.9910666666666668</v>
      </c>
      <c r="P36" s="66">
        <v>2.7600000000000002</v>
      </c>
      <c r="Q36" s="67">
        <f t="shared" si="61"/>
        <v>0.2970442106911495</v>
      </c>
      <c r="R36" s="68">
        <v>2.0857829151873886</v>
      </c>
      <c r="S36" s="66">
        <v>2.1189787485207221</v>
      </c>
      <c r="T36" s="67">
        <f t="shared" si="62"/>
        <v>0.87905571910528124</v>
      </c>
      <c r="U36" s="66">
        <v>0.83020747946474283</v>
      </c>
      <c r="V36" s="66">
        <v>0.85498528251769124</v>
      </c>
      <c r="W36" s="67">
        <f t="shared" si="63"/>
        <v>0.14993527493101222</v>
      </c>
      <c r="X36" s="68">
        <v>0.58577856917032967</v>
      </c>
      <c r="Y36" s="66">
        <v>0.57894308618752488</v>
      </c>
      <c r="Z36" s="67">
        <f t="shared" si="64"/>
        <v>0</v>
      </c>
      <c r="AA36" s="66">
        <v>0</v>
      </c>
      <c r="AB36" s="66">
        <v>0</v>
      </c>
      <c r="AC36" s="67">
        <f t="shared" si="65"/>
        <v>0.4</v>
      </c>
      <c r="AD36" s="66" t="s">
        <v>29</v>
      </c>
      <c r="AE36" s="66" t="s">
        <v>29</v>
      </c>
      <c r="AF36" s="67">
        <f t="shared" ref="AF36" si="68">6.865*AC36</f>
        <v>2.7460000000000004</v>
      </c>
      <c r="AG36" s="66">
        <v>7.1560382093564012</v>
      </c>
      <c r="AH36" s="66">
        <v>7.1263854501527293</v>
      </c>
      <c r="AI36" s="67">
        <f t="shared" si="67"/>
        <v>0</v>
      </c>
    </row>
    <row r="37" spans="1:35" ht="12" customHeight="1" x14ac:dyDescent="0.2">
      <c r="A37" s="69">
        <f t="shared" si="0"/>
        <v>45112</v>
      </c>
      <c r="B37" s="69">
        <f t="shared" si="12"/>
        <v>45119</v>
      </c>
      <c r="C37" s="65">
        <v>4.1952913340134197</v>
      </c>
      <c r="D37" s="66">
        <v>3.8602649886171019</v>
      </c>
      <c r="E37" s="67">
        <f t="shared" si="57"/>
        <v>5.494044197857928E-3</v>
      </c>
      <c r="F37" s="66">
        <v>3.6659874847838685</v>
      </c>
      <c r="G37" s="66">
        <v>3.4516732248552255</v>
      </c>
      <c r="H37" s="67">
        <f t="shared" si="58"/>
        <v>0.10955672794309468</v>
      </c>
      <c r="I37" s="68">
        <v>3.39887516066617</v>
      </c>
      <c r="J37" s="66">
        <v>3.2528011274490023</v>
      </c>
      <c r="K37" s="67">
        <f t="shared" si="59"/>
        <v>0.18509403144814751</v>
      </c>
      <c r="L37" s="66">
        <v>3.1642125430062196</v>
      </c>
      <c r="M37" s="66">
        <v>3.0029909422155172</v>
      </c>
      <c r="N37" s="67">
        <f t="shared" si="60"/>
        <v>0.39795430409562282</v>
      </c>
      <c r="O37" s="66">
        <v>3.0134666666666665</v>
      </c>
      <c r="P37" s="66">
        <v>2.8279999999999998</v>
      </c>
      <c r="Q37" s="67">
        <f t="shared" si="61"/>
        <v>0.22904421069114989</v>
      </c>
      <c r="R37" s="68">
        <v>2.0550412485207219</v>
      </c>
      <c r="S37" s="66">
        <v>2.1189787485207221</v>
      </c>
      <c r="T37" s="67">
        <f t="shared" si="62"/>
        <v>0.90979738577194791</v>
      </c>
      <c r="U37" s="66">
        <v>0.82909141959872479</v>
      </c>
      <c r="V37" s="66">
        <v>0.82040637038622932</v>
      </c>
      <c r="W37" s="67">
        <f t="shared" si="63"/>
        <v>0.15973638400952572</v>
      </c>
      <c r="X37" s="68">
        <v>0.58533878921702243</v>
      </c>
      <c r="Y37" s="66">
        <v>0.57552250135283889</v>
      </c>
      <c r="Z37" s="67">
        <f t="shared" si="64"/>
        <v>0</v>
      </c>
      <c r="AA37" s="66">
        <v>0</v>
      </c>
      <c r="AB37" s="66">
        <v>0</v>
      </c>
      <c r="AC37" s="67">
        <f t="shared" si="65"/>
        <v>0.4</v>
      </c>
      <c r="AD37" s="66" t="s">
        <v>29</v>
      </c>
      <c r="AE37" s="66" t="s">
        <v>29</v>
      </c>
      <c r="AF37" s="67">
        <f t="shared" ref="AF37:AF42" si="69">6.865*AC37</f>
        <v>2.7460000000000004</v>
      </c>
      <c r="AG37" s="66">
        <v>7.2598228665692535</v>
      </c>
      <c r="AH37" s="66">
        <v>7.1263854501527293</v>
      </c>
      <c r="AI37" s="67">
        <f t="shared" si="67"/>
        <v>0</v>
      </c>
    </row>
    <row r="38" spans="1:35" ht="12" customHeight="1" x14ac:dyDescent="0.2">
      <c r="A38" s="69">
        <f t="shared" si="0"/>
        <v>45105</v>
      </c>
      <c r="B38" s="69">
        <f t="shared" si="12"/>
        <v>45112</v>
      </c>
      <c r="C38" s="65">
        <v>4.2640630862207889</v>
      </c>
      <c r="D38" s="66">
        <v>4.0328719150621222</v>
      </c>
      <c r="E38" s="67">
        <f t="shared" si="57"/>
        <v>0</v>
      </c>
      <c r="F38" s="66">
        <v>3.7117400087603794</v>
      </c>
      <c r="G38" s="66">
        <v>3.5569164342384165</v>
      </c>
      <c r="H38" s="67">
        <f t="shared" si="58"/>
        <v>4.3135185599036951E-3</v>
      </c>
      <c r="I38" s="68">
        <v>3.4207897102286124</v>
      </c>
      <c r="J38" s="66">
        <v>3.3596291883011293</v>
      </c>
      <c r="K38" s="67">
        <f t="shared" si="59"/>
        <v>7.8265970596020473E-2</v>
      </c>
      <c r="L38" s="66">
        <v>3.2164455730223871</v>
      </c>
      <c r="M38" s="66">
        <v>3.0794422465881919</v>
      </c>
      <c r="N38" s="67">
        <f t="shared" si="60"/>
        <v>0.32150299972294816</v>
      </c>
      <c r="O38" s="66">
        <v>2.9534666666666665</v>
      </c>
      <c r="P38" s="66">
        <v>3.06</v>
      </c>
      <c r="Q38" s="67">
        <f t="shared" si="61"/>
        <v>0.10357754402448327</v>
      </c>
      <c r="R38" s="68">
        <v>2.0218577056079048</v>
      </c>
      <c r="S38" s="66">
        <v>2.132541248520722</v>
      </c>
      <c r="T38" s="67">
        <f t="shared" si="62"/>
        <v>0.94298092868476502</v>
      </c>
      <c r="U38" s="66">
        <v>0.83289538188615453</v>
      </c>
      <c r="V38" s="66">
        <v>0.83656513313160552</v>
      </c>
      <c r="W38" s="67">
        <f t="shared" si="63"/>
        <v>0.14724737250960052</v>
      </c>
      <c r="X38" s="68">
        <v>0.58422160773066412</v>
      </c>
      <c r="Y38" s="66">
        <v>0.59380934223220927</v>
      </c>
      <c r="Z38" s="67">
        <f t="shared" si="64"/>
        <v>0</v>
      </c>
      <c r="AA38" s="66">
        <v>0</v>
      </c>
      <c r="AB38" s="66">
        <v>0</v>
      </c>
      <c r="AC38" s="67">
        <f t="shared" si="65"/>
        <v>0.4</v>
      </c>
      <c r="AD38" s="66" t="s">
        <v>29</v>
      </c>
      <c r="AE38" s="66" t="s">
        <v>29</v>
      </c>
      <c r="AF38" s="67">
        <f t="shared" si="69"/>
        <v>2.7460000000000004</v>
      </c>
      <c r="AG38" s="66">
        <v>7.3636075237821066</v>
      </c>
      <c r="AH38" s="66">
        <v>7.1263854501527293</v>
      </c>
      <c r="AI38" s="67">
        <f t="shared" si="67"/>
        <v>0</v>
      </c>
    </row>
    <row r="39" spans="1:35" ht="12" customHeight="1" x14ac:dyDescent="0.2">
      <c r="A39" s="69">
        <f t="shared" si="0"/>
        <v>45098</v>
      </c>
      <c r="B39" s="69">
        <f t="shared" si="12"/>
        <v>45105</v>
      </c>
      <c r="C39" s="65">
        <v>4.3474054929119408</v>
      </c>
      <c r="D39" s="66">
        <v>4.1585587104915449</v>
      </c>
      <c r="E39" s="67">
        <f t="shared" si="57"/>
        <v>0</v>
      </c>
      <c r="F39" s="66">
        <v>3.7650027752288411</v>
      </c>
      <c r="G39" s="66">
        <v>3.6908219591286131</v>
      </c>
      <c r="H39" s="67">
        <f t="shared" si="58"/>
        <v>0</v>
      </c>
      <c r="I39" s="68">
        <v>3.4624745515824404</v>
      </c>
      <c r="J39" s="66">
        <v>3.4390586417723124</v>
      </c>
      <c r="K39" s="67">
        <f t="shared" si="59"/>
        <v>0</v>
      </c>
      <c r="L39" s="66">
        <v>3.2852127605793227</v>
      </c>
      <c r="M39" s="66">
        <v>3.1300000000000003</v>
      </c>
      <c r="N39" s="67">
        <f t="shared" si="60"/>
        <v>0.2709452463111397</v>
      </c>
      <c r="O39" s="66">
        <v>2.9804000000000004</v>
      </c>
      <c r="P39" s="66">
        <v>3.06</v>
      </c>
      <c r="Q39" s="67">
        <f t="shared" si="61"/>
        <v>7.664421069114935E-2</v>
      </c>
      <c r="R39" s="68">
        <v>1.991013035751086</v>
      </c>
      <c r="S39" s="66">
        <v>2.132541248520722</v>
      </c>
      <c r="T39" s="67">
        <f t="shared" si="62"/>
        <v>0.97382559854158379</v>
      </c>
      <c r="U39" s="66">
        <v>0.84084428380725407</v>
      </c>
      <c r="V39" s="66">
        <v>0.84504829782688451</v>
      </c>
      <c r="W39" s="67">
        <f t="shared" si="63"/>
        <v>0.13929847058850098</v>
      </c>
      <c r="X39" s="68">
        <v>0.58664865126599874</v>
      </c>
      <c r="Y39" s="66">
        <v>0.59430314094518644</v>
      </c>
      <c r="Z39" s="67">
        <f t="shared" si="64"/>
        <v>0</v>
      </c>
      <c r="AA39" s="66">
        <v>0</v>
      </c>
      <c r="AB39" s="66">
        <v>0</v>
      </c>
      <c r="AC39" s="67">
        <f t="shared" si="65"/>
        <v>0.4</v>
      </c>
      <c r="AD39" s="66" t="s">
        <v>29</v>
      </c>
      <c r="AE39" s="66" t="s">
        <v>29</v>
      </c>
      <c r="AF39" s="67">
        <f t="shared" si="69"/>
        <v>2.7460000000000004</v>
      </c>
      <c r="AG39" s="66">
        <v>7.4962323459289362</v>
      </c>
      <c r="AH39" s="66">
        <v>7.1263854501527293</v>
      </c>
      <c r="AI39" s="67">
        <f t="shared" si="67"/>
        <v>0</v>
      </c>
    </row>
    <row r="40" spans="1:35" ht="12" customHeight="1" x14ac:dyDescent="0.2">
      <c r="A40" s="69">
        <f t="shared" si="0"/>
        <v>45091</v>
      </c>
      <c r="B40" s="69">
        <f t="shared" si="12"/>
        <v>45098</v>
      </c>
      <c r="C40" s="65">
        <v>4.4093195465468105</v>
      </c>
      <c r="D40" s="66">
        <v>4.3322950817441344</v>
      </c>
      <c r="E40" s="67">
        <f t="shared" si="57"/>
        <v>0</v>
      </c>
      <c r="F40" s="66">
        <v>3.8297053570308095</v>
      </c>
      <c r="G40" s="66">
        <v>3.7481117542545821</v>
      </c>
      <c r="H40" s="67">
        <f t="shared" si="58"/>
        <v>0</v>
      </c>
      <c r="I40" s="68">
        <v>3.5288977722419359</v>
      </c>
      <c r="J40" s="66">
        <v>3.4463241016718045</v>
      </c>
      <c r="K40" s="67">
        <f t="shared" si="59"/>
        <v>0</v>
      </c>
      <c r="L40" s="66">
        <v>3.3588409132082906</v>
      </c>
      <c r="M40" s="66">
        <v>3.2360181373413957</v>
      </c>
      <c r="N40" s="67">
        <f t="shared" si="60"/>
        <v>0.16492710896974438</v>
      </c>
      <c r="O40" s="66">
        <v>3.0613333333333337</v>
      </c>
      <c r="P40" s="66">
        <v>3.008</v>
      </c>
      <c r="Q40" s="67">
        <f t="shared" si="61"/>
        <v>4.9044210691149726E-2</v>
      </c>
      <c r="R40" s="68">
        <v>1.9892216149541213</v>
      </c>
      <c r="S40" s="66">
        <v>1.9872287485207218</v>
      </c>
      <c r="T40" s="67">
        <f t="shared" si="62"/>
        <v>0.97760988577194796</v>
      </c>
      <c r="U40" s="66">
        <v>0.85513667030598883</v>
      </c>
      <c r="V40" s="66">
        <v>0.82621536357916958</v>
      </c>
      <c r="W40" s="67">
        <f t="shared" si="63"/>
        <v>0.15392739081658546</v>
      </c>
      <c r="X40" s="68">
        <v>0.59490011920405439</v>
      </c>
      <c r="Y40" s="66">
        <v>0.5842625671146493</v>
      </c>
      <c r="Z40" s="67">
        <f t="shared" si="64"/>
        <v>0</v>
      </c>
      <c r="AA40" s="66">
        <v>0</v>
      </c>
      <c r="AB40" s="66">
        <v>0</v>
      </c>
      <c r="AC40" s="67">
        <f t="shared" si="65"/>
        <v>0.4</v>
      </c>
      <c r="AD40" s="66" t="s">
        <v>29</v>
      </c>
      <c r="AE40" s="66" t="s">
        <v>29</v>
      </c>
      <c r="AF40" s="67">
        <f t="shared" si="69"/>
        <v>2.7460000000000004</v>
      </c>
      <c r="AG40" s="66">
        <v>7.7009575804107104</v>
      </c>
      <c r="AH40" s="66">
        <v>7.1263854501527293</v>
      </c>
      <c r="AI40" s="67">
        <f t="shared" si="67"/>
        <v>0</v>
      </c>
    </row>
    <row r="41" spans="1:35" ht="12" customHeight="1" x14ac:dyDescent="0.2">
      <c r="A41" s="69">
        <f t="shared" si="0"/>
        <v>45084</v>
      </c>
      <c r="B41" s="69">
        <f t="shared" si="12"/>
        <v>45091</v>
      </c>
      <c r="C41" s="65">
        <v>4.4902430967411071</v>
      </c>
      <c r="D41" s="66">
        <v>4.2375441878271269</v>
      </c>
      <c r="E41" s="67">
        <f t="shared" si="57"/>
        <v>0</v>
      </c>
      <c r="F41" s="66">
        <v>3.9162096890639955</v>
      </c>
      <c r="G41" s="66">
        <v>3.6577552624643768</v>
      </c>
      <c r="H41" s="67">
        <f t="shared" si="58"/>
        <v>0</v>
      </c>
      <c r="I41" s="68">
        <v>3.619625084802859</v>
      </c>
      <c r="J41" s="66">
        <v>3.3490058753809611</v>
      </c>
      <c r="K41" s="67">
        <f t="shared" si="59"/>
        <v>8.8889283516188744E-2</v>
      </c>
      <c r="L41" s="66">
        <v>3.450664376902536</v>
      </c>
      <c r="M41" s="66">
        <v>3.1804899885377229</v>
      </c>
      <c r="N41" s="67">
        <f t="shared" si="60"/>
        <v>0.22045525777341712</v>
      </c>
      <c r="O41" s="66">
        <v>3.1277333333333335</v>
      </c>
      <c r="P41" s="66">
        <v>3.02</v>
      </c>
      <c r="Q41" s="67">
        <f t="shared" si="61"/>
        <v>3.7044210691149715E-2</v>
      </c>
      <c r="R41" s="68">
        <v>1.9990970334440399</v>
      </c>
      <c r="S41" s="66">
        <v>1.9872287485207218</v>
      </c>
      <c r="T41" s="67">
        <f t="shared" si="62"/>
        <v>0.97760988577194796</v>
      </c>
      <c r="U41" s="66">
        <v>0.87305019735800615</v>
      </c>
      <c r="V41" s="66">
        <v>0.80428911473753095</v>
      </c>
      <c r="W41" s="67">
        <f t="shared" si="63"/>
        <v>0.17585363965822409</v>
      </c>
      <c r="X41" s="68">
        <v>0.60633941789593948</v>
      </c>
      <c r="Y41" s="66">
        <v>0.56903710679785169</v>
      </c>
      <c r="Z41" s="67">
        <f t="shared" si="64"/>
        <v>0</v>
      </c>
      <c r="AA41" s="66">
        <v>0</v>
      </c>
      <c r="AB41" s="66">
        <v>0</v>
      </c>
      <c r="AC41" s="67">
        <f t="shared" si="65"/>
        <v>0.4</v>
      </c>
      <c r="AD41" s="66" t="s">
        <v>29</v>
      </c>
      <c r="AE41" s="66" t="s">
        <v>29</v>
      </c>
      <c r="AF41" s="67">
        <f t="shared" si="69"/>
        <v>2.7460000000000004</v>
      </c>
      <c r="AG41" s="66">
        <v>7.8018981576796307</v>
      </c>
      <c r="AH41" s="66">
        <v>7.571176838207812</v>
      </c>
      <c r="AI41" s="67">
        <f t="shared" si="67"/>
        <v>0</v>
      </c>
    </row>
    <row r="42" spans="1:35" ht="12" customHeight="1" x14ac:dyDescent="0.2">
      <c r="A42" s="69">
        <f t="shared" si="0"/>
        <v>45077</v>
      </c>
      <c r="B42" s="69">
        <f t="shared" si="12"/>
        <v>45084</v>
      </c>
      <c r="C42" s="65">
        <v>4.5540081335145892</v>
      </c>
      <c r="D42" s="66">
        <v>4.2649253772640501</v>
      </c>
      <c r="E42" s="67">
        <f t="shared" si="57"/>
        <v>0</v>
      </c>
      <c r="F42" s="66">
        <v>3.9833043170344014</v>
      </c>
      <c r="G42" s="66">
        <v>3.7021933364570723</v>
      </c>
      <c r="H42" s="67">
        <f t="shared" si="58"/>
        <v>0</v>
      </c>
      <c r="I42" s="68">
        <v>3.6808329557177504</v>
      </c>
      <c r="J42" s="66">
        <v>3.4040650850508225</v>
      </c>
      <c r="K42" s="67">
        <f t="shared" si="59"/>
        <v>3.3830073846327302E-2</v>
      </c>
      <c r="L42" s="66">
        <v>3.507555987546775</v>
      </c>
      <c r="M42" s="66">
        <v>3.2723618414577</v>
      </c>
      <c r="N42" s="67">
        <f t="shared" si="60"/>
        <v>0.12858340485344</v>
      </c>
      <c r="O42" s="66">
        <v>3.2496</v>
      </c>
      <c r="P42" s="66">
        <v>2.6839999999999997</v>
      </c>
      <c r="Q42" s="67">
        <f>IF(MIN(O42,P42)&lt;O$5,O$5-MIN(O42,P42),0)</f>
        <v>0.37304421069115001</v>
      </c>
      <c r="R42" s="68">
        <v>2.0647907939248569</v>
      </c>
      <c r="S42" s="66">
        <v>1.9872287485207218</v>
      </c>
      <c r="T42" s="67">
        <f t="shared" si="62"/>
        <v>0.97760988577194796</v>
      </c>
      <c r="U42" s="66">
        <v>0.88061859374596008</v>
      </c>
      <c r="V42" s="66">
        <v>0.84395861151770601</v>
      </c>
      <c r="W42" s="67">
        <f t="shared" si="63"/>
        <v>0.13618414287804903</v>
      </c>
      <c r="X42" s="68">
        <v>0.61343281164171826</v>
      </c>
      <c r="Y42" s="66">
        <v>0.5851392884406994</v>
      </c>
      <c r="Z42" s="67">
        <f t="shared" si="64"/>
        <v>0</v>
      </c>
      <c r="AA42" s="66">
        <v>0</v>
      </c>
      <c r="AB42" s="66">
        <v>0</v>
      </c>
      <c r="AC42" s="67">
        <f t="shared" si="65"/>
        <v>0.4</v>
      </c>
      <c r="AD42" s="66" t="s">
        <v>29</v>
      </c>
      <c r="AE42" s="66" t="s">
        <v>29</v>
      </c>
      <c r="AF42" s="67">
        <f t="shared" si="69"/>
        <v>2.7460000000000004</v>
      </c>
      <c r="AG42" s="66">
        <v>7.92261590043955</v>
      </c>
      <c r="AH42" s="66">
        <v>7.571176838207812</v>
      </c>
      <c r="AI42" s="67">
        <f t="shared" si="67"/>
        <v>0</v>
      </c>
    </row>
    <row r="43" spans="1:35" ht="12" customHeight="1" x14ac:dyDescent="0.2">
      <c r="A43" s="69">
        <f t="shared" si="0"/>
        <v>45070</v>
      </c>
      <c r="B43" s="69">
        <f t="shared" si="12"/>
        <v>45077</v>
      </c>
      <c r="C43" s="65">
        <v>4.5794339410109277</v>
      </c>
      <c r="D43" s="66">
        <v>4.4843145426678399</v>
      </c>
      <c r="E43" s="67">
        <f t="shared" si="57"/>
        <v>0</v>
      </c>
      <c r="F43" s="66">
        <v>4.0167162155766922</v>
      </c>
      <c r="G43" s="66">
        <v>3.8800120383394354</v>
      </c>
      <c r="H43" s="67">
        <f t="shared" si="58"/>
        <v>0</v>
      </c>
      <c r="I43" s="68">
        <v>3.6987362797781449</v>
      </c>
      <c r="J43" s="66">
        <v>3.577257689863528</v>
      </c>
      <c r="K43" s="67">
        <f t="shared" si="59"/>
        <v>0</v>
      </c>
      <c r="L43" s="66">
        <v>3.5323929457931502</v>
      </c>
      <c r="M43" s="66">
        <v>3.3806387096569352</v>
      </c>
      <c r="N43" s="67">
        <f t="shared" si="60"/>
        <v>2.0306536654204788E-2</v>
      </c>
      <c r="O43" s="66">
        <v>3.2613333333333339</v>
      </c>
      <c r="P43" s="66">
        <v>3.1</v>
      </c>
      <c r="Q43" s="67">
        <f>IF(MIN(O43,P43)&lt;O$5,O$5-MIN(O43,P43),0)</f>
        <v>0</v>
      </c>
      <c r="R43" s="68">
        <v>2.0918187112121887</v>
      </c>
      <c r="S43" s="66">
        <v>1.9980693548284674</v>
      </c>
      <c r="T43" s="67">
        <f t="shared" si="62"/>
        <v>0.96676927946420244</v>
      </c>
      <c r="U43" s="66">
        <v>0.8829658522114664</v>
      </c>
      <c r="V43" s="66">
        <v>0.87514087147779918</v>
      </c>
      <c r="W43" s="67">
        <f t="shared" si="63"/>
        <v>0.10500188291795587</v>
      </c>
      <c r="X43" s="68">
        <v>0.61811624096274043</v>
      </c>
      <c r="Y43" s="66">
        <v>0.59872675441560763</v>
      </c>
      <c r="Z43" s="67">
        <f t="shared" si="64"/>
        <v>0</v>
      </c>
      <c r="AA43" s="66">
        <v>0</v>
      </c>
      <c r="AB43" s="66">
        <v>0</v>
      </c>
      <c r="AC43" s="67">
        <f t="shared" si="65"/>
        <v>0.4</v>
      </c>
      <c r="AD43" s="66" t="s">
        <v>29</v>
      </c>
      <c r="AE43" s="66" t="s">
        <v>29</v>
      </c>
      <c r="AF43" s="67">
        <f t="shared" ref="AF43:AF51" si="70">6.865*AC43</f>
        <v>2.7460000000000004</v>
      </c>
      <c r="AG43" s="66">
        <v>8.0927765569269638</v>
      </c>
      <c r="AH43" s="66">
        <v>7.571176838207812</v>
      </c>
      <c r="AI43" s="67">
        <f t="shared" si="67"/>
        <v>0</v>
      </c>
    </row>
    <row r="44" spans="1:35" ht="12" customHeight="1" x14ac:dyDescent="0.2">
      <c r="A44" s="69">
        <f t="shared" si="0"/>
        <v>45063</v>
      </c>
      <c r="B44" s="69">
        <f t="shared" si="12"/>
        <v>45070</v>
      </c>
      <c r="C44" s="65">
        <v>4.5998070327670533</v>
      </c>
      <c r="D44" s="66">
        <v>4.5943052304180814</v>
      </c>
      <c r="E44" s="67">
        <f t="shared" si="57"/>
        <v>0</v>
      </c>
      <c r="F44" s="66">
        <v>4.0268969615213122</v>
      </c>
      <c r="G44" s="66">
        <v>4.0167882581284875</v>
      </c>
      <c r="H44" s="67">
        <f t="shared" si="58"/>
        <v>0</v>
      </c>
      <c r="I44" s="68">
        <v>3.6946739555924073</v>
      </c>
      <c r="J44" s="66">
        <v>3.7188336418516905</v>
      </c>
      <c r="K44" s="67">
        <f t="shared" si="59"/>
        <v>0</v>
      </c>
      <c r="L44" s="66">
        <v>3.5186421079703871</v>
      </c>
      <c r="M44" s="66">
        <v>3.5349110392116927</v>
      </c>
      <c r="N44" s="67">
        <f t="shared" si="60"/>
        <v>0</v>
      </c>
      <c r="O44" s="66">
        <v>3.2221333333333337</v>
      </c>
      <c r="P44" s="66">
        <v>3.3640000000000003</v>
      </c>
      <c r="Q44" s="67">
        <f t="shared" ref="Q44:Q48" si="71">IF(MIN(O44,P44)&lt;O$5,O$5-MIN(O44,P44),0)</f>
        <v>0</v>
      </c>
      <c r="R44" s="68">
        <v>2.101606826402405</v>
      </c>
      <c r="S44" s="66">
        <v>2.0060509348990734</v>
      </c>
      <c r="T44" s="67">
        <f t="shared" si="62"/>
        <v>0.95878769939359643</v>
      </c>
      <c r="U44" s="66">
        <v>0.88506971191899919</v>
      </c>
      <c r="V44" s="66">
        <v>0.88905039251608986</v>
      </c>
      <c r="W44" s="67">
        <f t="shared" si="63"/>
        <v>9.5073042476755854E-2</v>
      </c>
      <c r="X44" s="68">
        <v>0.61801522369130668</v>
      </c>
      <c r="Y44" s="66">
        <v>0.61964976029915309</v>
      </c>
      <c r="Z44" s="67">
        <f t="shared" si="64"/>
        <v>0</v>
      </c>
      <c r="AA44" s="66">
        <v>0</v>
      </c>
      <c r="AB44" s="66">
        <v>0</v>
      </c>
      <c r="AC44" s="67">
        <f t="shared" si="65"/>
        <v>0.4</v>
      </c>
      <c r="AD44" s="66" t="s">
        <v>29</v>
      </c>
      <c r="AE44" s="66" t="s">
        <v>29</v>
      </c>
      <c r="AF44" s="67">
        <f t="shared" si="70"/>
        <v>2.7460000000000004</v>
      </c>
      <c r="AG44" s="66">
        <v>8.1619966361454566</v>
      </c>
      <c r="AH44" s="66">
        <v>8.003779312217473</v>
      </c>
      <c r="AI44" s="67">
        <f t="shared" si="67"/>
        <v>0</v>
      </c>
    </row>
    <row r="45" spans="1:35" ht="12" customHeight="1" x14ac:dyDescent="0.2">
      <c r="A45" s="69">
        <f t="shared" si="0"/>
        <v>45056</v>
      </c>
      <c r="B45" s="69">
        <f t="shared" si="12"/>
        <v>45063</v>
      </c>
      <c r="C45" s="65">
        <v>4.6195973068108858</v>
      </c>
      <c r="D45" s="66">
        <v>4.6059805145823116</v>
      </c>
      <c r="E45" s="67">
        <f t="shared" si="57"/>
        <v>0</v>
      </c>
      <c r="F45" s="66">
        <v>4.0304259337461934</v>
      </c>
      <c r="G45" s="66">
        <v>4.0469592215993391</v>
      </c>
      <c r="H45" s="67">
        <f t="shared" si="58"/>
        <v>0</v>
      </c>
      <c r="I45" s="68">
        <v>3.6819627089680793</v>
      </c>
      <c r="J45" s="66">
        <v>3.7613985611145306</v>
      </c>
      <c r="K45" s="67">
        <f t="shared" si="59"/>
        <v>0</v>
      </c>
      <c r="L45" s="66">
        <v>3.490756619582275</v>
      </c>
      <c r="M45" s="66">
        <v>3.593208172100173</v>
      </c>
      <c r="N45" s="67">
        <f t="shared" si="60"/>
        <v>0</v>
      </c>
      <c r="O45" s="66">
        <v>3.1770666666666667</v>
      </c>
      <c r="P45" s="66">
        <v>3.3320000000000003</v>
      </c>
      <c r="Q45" s="67">
        <f t="shared" si="71"/>
        <v>0</v>
      </c>
      <c r="R45" s="68">
        <v>2.129807199924318</v>
      </c>
      <c r="S45" s="66">
        <v>1.9133019706203735</v>
      </c>
      <c r="T45" s="67">
        <f t="shared" si="62"/>
        <v>1.0515366636722963</v>
      </c>
      <c r="U45" s="66">
        <v>0.88653189524921028</v>
      </c>
      <c r="V45" s="66">
        <v>0.88351358871788943</v>
      </c>
      <c r="W45" s="67">
        <f t="shared" si="63"/>
        <v>9.6629165677865614E-2</v>
      </c>
      <c r="X45" s="68">
        <v>0.6180388086761317</v>
      </c>
      <c r="Y45" s="66">
        <v>0.61956660322422441</v>
      </c>
      <c r="Z45" s="67">
        <f t="shared" si="64"/>
        <v>0</v>
      </c>
      <c r="AA45" s="66">
        <v>0</v>
      </c>
      <c r="AB45" s="66">
        <v>0</v>
      </c>
      <c r="AC45" s="67">
        <f t="shared" si="65"/>
        <v>0.4</v>
      </c>
      <c r="AD45" s="66" t="s">
        <v>29</v>
      </c>
      <c r="AE45" s="66" t="s">
        <v>29</v>
      </c>
      <c r="AF45" s="67">
        <f t="shared" si="70"/>
        <v>2.7460000000000004</v>
      </c>
      <c r="AG45" s="66">
        <v>8.2446676363754818</v>
      </c>
      <c r="AH45" s="66">
        <v>8.003779312217473</v>
      </c>
      <c r="AI45" s="67">
        <f t="shared" si="67"/>
        <v>0</v>
      </c>
    </row>
    <row r="46" spans="1:35" ht="12" customHeight="1" x14ac:dyDescent="0.2">
      <c r="A46" s="69">
        <f t="shared" si="0"/>
        <v>45049</v>
      </c>
      <c r="B46" s="69">
        <f t="shared" si="12"/>
        <v>45056</v>
      </c>
      <c r="C46" s="65">
        <v>4.6682117199478856</v>
      </c>
      <c r="D46" s="66">
        <v>4.5303066238536029</v>
      </c>
      <c r="E46" s="67">
        <f t="shared" si="57"/>
        <v>0</v>
      </c>
      <c r="F46" s="66">
        <v>4.0516374757347027</v>
      </c>
      <c r="G46" s="66">
        <v>3.9823103451247674</v>
      </c>
      <c r="H46" s="67">
        <f t="shared" si="58"/>
        <v>0</v>
      </c>
      <c r="I46" s="68">
        <v>3.6932198959489519</v>
      </c>
      <c r="J46" s="66">
        <v>3.6789338494608832</v>
      </c>
      <c r="K46" s="67">
        <f t="shared" si="59"/>
        <v>0</v>
      </c>
      <c r="L46" s="66">
        <v>3.4790313982330163</v>
      </c>
      <c r="M46" s="66">
        <v>3.5260464850452893</v>
      </c>
      <c r="N46" s="67">
        <f t="shared" si="60"/>
        <v>0</v>
      </c>
      <c r="O46" s="66">
        <v>3.1391999999999998</v>
      </c>
      <c r="P46" s="66">
        <v>3.2360000000000002</v>
      </c>
      <c r="Q46" s="67">
        <f t="shared" si="71"/>
        <v>0</v>
      </c>
      <c r="R46" s="68">
        <v>2.0550263234462309</v>
      </c>
      <c r="S46" s="66">
        <v>2.3201769706203734</v>
      </c>
      <c r="T46" s="67">
        <f t="shared" si="62"/>
        <v>0.90981231084643888</v>
      </c>
      <c r="U46" s="66">
        <v>0.88716099328547315</v>
      </c>
      <c r="V46" s="66">
        <v>0.87493083556689732</v>
      </c>
      <c r="W46" s="67">
        <f t="shared" si="63"/>
        <v>0.10521191882885772</v>
      </c>
      <c r="X46" s="68">
        <v>0.62154401750321919</v>
      </c>
      <c r="Y46" s="66">
        <v>0.61430284611019648</v>
      </c>
      <c r="Z46" s="67">
        <f t="shared" si="64"/>
        <v>0</v>
      </c>
      <c r="AA46" s="66">
        <v>0</v>
      </c>
      <c r="AB46" s="66">
        <v>0</v>
      </c>
      <c r="AC46" s="67">
        <f t="shared" si="65"/>
        <v>0.4</v>
      </c>
      <c r="AD46" s="66" t="s">
        <v>29</v>
      </c>
      <c r="AE46" s="66" t="s">
        <v>29</v>
      </c>
      <c r="AF46" s="67">
        <f t="shared" si="70"/>
        <v>2.7460000000000004</v>
      </c>
      <c r="AG46" s="66">
        <v>8.3609659391343367</v>
      </c>
      <c r="AH46" s="66">
        <v>8.003779312217473</v>
      </c>
      <c r="AI46" s="67">
        <f t="shared" si="67"/>
        <v>0</v>
      </c>
    </row>
    <row r="47" spans="1:35" ht="12" customHeight="1" x14ac:dyDescent="0.2">
      <c r="A47" s="69">
        <f t="shared" si="0"/>
        <v>45042</v>
      </c>
      <c r="B47" s="69">
        <f t="shared" si="12"/>
        <v>45049</v>
      </c>
      <c r="C47" s="65">
        <v>4.722566373782124</v>
      </c>
      <c r="D47" s="66">
        <v>4.5579478123924124</v>
      </c>
      <c r="E47" s="67">
        <f t="shared" si="57"/>
        <v>0</v>
      </c>
      <c r="F47" s="66">
        <v>4.0671425424362049</v>
      </c>
      <c r="G47" s="66">
        <v>4.0083202343439215</v>
      </c>
      <c r="H47" s="67">
        <f t="shared" si="58"/>
        <v>0</v>
      </c>
      <c r="I47" s="68">
        <v>3.7103564313112338</v>
      </c>
      <c r="J47" s="66">
        <v>3.6350112377490387</v>
      </c>
      <c r="K47" s="67">
        <f t="shared" si="59"/>
        <v>0</v>
      </c>
      <c r="L47" s="66">
        <v>3.4745624981081424</v>
      </c>
      <c r="M47" s="66">
        <v>3.4915243921523085</v>
      </c>
      <c r="N47" s="67">
        <f t="shared" si="60"/>
        <v>0</v>
      </c>
      <c r="O47" s="66">
        <v>3.1789333333333336</v>
      </c>
      <c r="P47" s="66">
        <v>3.1320000000000001</v>
      </c>
      <c r="Q47" s="67">
        <f t="shared" si="71"/>
        <v>0</v>
      </c>
      <c r="R47" s="68">
        <v>2.0214223613487432</v>
      </c>
      <c r="S47" s="66">
        <v>2.1402646004838468</v>
      </c>
      <c r="T47" s="67">
        <f t="shared" si="62"/>
        <v>0.9434162729439266</v>
      </c>
      <c r="U47" s="66">
        <v>0.89187852843774174</v>
      </c>
      <c r="V47" s="66">
        <v>0.88005399721403588</v>
      </c>
      <c r="W47" s="67">
        <f t="shared" ref="W47:W48" si="72">IF(MIN(U47,V47)&lt;U$5,U$5-MIN(U47,V47),0)</f>
        <v>0.10008875718171917</v>
      </c>
      <c r="X47" s="68">
        <v>0.62864018315149561</v>
      </c>
      <c r="Y47" s="66">
        <v>0.61863130045363746</v>
      </c>
      <c r="Z47" s="67">
        <f t="shared" ref="Z47:Z48" si="73">IF(MIN(X47,Y47)&lt;X$5,X$5-MIN(X47,Y47),0)</f>
        <v>0</v>
      </c>
      <c r="AA47" s="66">
        <v>0</v>
      </c>
      <c r="AB47" s="66">
        <v>0</v>
      </c>
      <c r="AC47" s="67">
        <f t="shared" si="65"/>
        <v>0.4</v>
      </c>
      <c r="AD47" s="66" t="s">
        <v>29</v>
      </c>
      <c r="AE47" s="66" t="s">
        <v>29</v>
      </c>
      <c r="AF47" s="67">
        <f t="shared" si="70"/>
        <v>2.7460000000000004</v>
      </c>
      <c r="AG47" s="66">
        <v>8.4421701725243512</v>
      </c>
      <c r="AH47" s="66">
        <v>8.300436794582442</v>
      </c>
      <c r="AI47" s="67">
        <f t="shared" si="67"/>
        <v>0</v>
      </c>
    </row>
    <row r="48" spans="1:35" ht="12" customHeight="1" x14ac:dyDescent="0.2">
      <c r="A48" s="69">
        <f t="shared" si="0"/>
        <v>45035</v>
      </c>
      <c r="B48" s="69">
        <f t="shared" si="12"/>
        <v>45042</v>
      </c>
      <c r="C48" s="65">
        <v>4.803549754409902</v>
      </c>
      <c r="D48" s="66">
        <v>4.6816205771329518</v>
      </c>
      <c r="E48" s="67">
        <f t="shared" si="57"/>
        <v>0</v>
      </c>
      <c r="F48" s="66">
        <v>4.0893103730858789</v>
      </c>
      <c r="G48" s="66">
        <v>4.0604218410230875</v>
      </c>
      <c r="H48" s="67">
        <f t="shared" si="58"/>
        <v>0</v>
      </c>
      <c r="I48" s="68">
        <v>3.7134546542067839</v>
      </c>
      <c r="J48" s="66">
        <v>3.7014253327781366</v>
      </c>
      <c r="K48" s="67">
        <f t="shared" si="59"/>
        <v>0</v>
      </c>
      <c r="L48" s="66">
        <v>3.4660014724217278</v>
      </c>
      <c r="M48" s="66">
        <v>3.464945582508022</v>
      </c>
      <c r="N48" s="67">
        <f t="shared" si="60"/>
        <v>0</v>
      </c>
      <c r="O48" s="66">
        <v>3.2212000000000005</v>
      </c>
      <c r="P48" s="66">
        <v>3.1960000000000002</v>
      </c>
      <c r="Q48" s="67">
        <f t="shared" si="71"/>
        <v>0</v>
      </c>
      <c r="R48" s="68">
        <v>2.0450535702284411</v>
      </c>
      <c r="S48" s="66">
        <v>2.048</v>
      </c>
      <c r="T48" s="67">
        <f t="shared" si="62"/>
        <v>0.91978506406422866</v>
      </c>
      <c r="U48" s="66">
        <v>0.89924118182164547</v>
      </c>
      <c r="V48" s="66">
        <v>0.89806732582728455</v>
      </c>
      <c r="W48" s="67">
        <f t="shared" si="72"/>
        <v>8.2075428568470499E-2</v>
      </c>
      <c r="X48" s="68">
        <v>0.6446568554609361</v>
      </c>
      <c r="Y48" s="66">
        <v>0.61921709435903294</v>
      </c>
      <c r="Z48" s="67">
        <f t="shared" si="73"/>
        <v>0</v>
      </c>
      <c r="AA48" s="66">
        <v>0</v>
      </c>
      <c r="AB48" s="66">
        <v>0</v>
      </c>
      <c r="AC48" s="67">
        <f t="shared" si="65"/>
        <v>0.4</v>
      </c>
      <c r="AD48" s="66" t="s">
        <v>29</v>
      </c>
      <c r="AE48" s="66" t="s">
        <v>29</v>
      </c>
      <c r="AF48" s="67">
        <f t="shared" si="70"/>
        <v>2.7460000000000004</v>
      </c>
      <c r="AG48" s="66">
        <v>8.4524536214522978</v>
      </c>
      <c r="AH48" s="66">
        <v>8.3004405958857053</v>
      </c>
      <c r="AI48" s="67">
        <f t="shared" si="67"/>
        <v>0</v>
      </c>
    </row>
    <row r="49" spans="1:35" ht="12" customHeight="1" x14ac:dyDescent="0.2">
      <c r="A49" s="69">
        <f t="shared" si="0"/>
        <v>45028</v>
      </c>
      <c r="B49" s="69">
        <f t="shared" si="12"/>
        <v>45035</v>
      </c>
      <c r="C49" s="65">
        <v>4.803549754409902</v>
      </c>
      <c r="D49" s="66">
        <v>4.6816205771329518</v>
      </c>
      <c r="E49" s="67">
        <f t="shared" ref="E49:E57" si="74">IF(MIN(C49,D49)&lt;C$5,C$5-MIN(C49,D49),0)</f>
        <v>0</v>
      </c>
      <c r="F49" s="66">
        <v>4.0893103730858789</v>
      </c>
      <c r="G49" s="66">
        <v>4.0604218410230875</v>
      </c>
      <c r="H49" s="67">
        <f t="shared" ref="H49:H53" si="75">IF(MIN(F49,G49)&lt;F$5,F$5-MIN(F49,G49),0)</f>
        <v>0</v>
      </c>
      <c r="I49" s="68">
        <v>3.7134546542067839</v>
      </c>
      <c r="J49" s="66">
        <v>3.7014253327781366</v>
      </c>
      <c r="K49" s="67">
        <f t="shared" ref="K49:K53" si="76">IF(MIN(I49,J49)&lt;I$5,I$5-MIN(I49,J49),0)</f>
        <v>0</v>
      </c>
      <c r="L49" s="66">
        <v>3.4660014724217278</v>
      </c>
      <c r="M49" s="66">
        <v>3.464945582508022</v>
      </c>
      <c r="N49" s="67">
        <f t="shared" ref="N49:N53" si="77">IF(MIN(L49,M49)&lt;L$5,L$5-MIN(L49,M49),0)</f>
        <v>0</v>
      </c>
      <c r="O49" s="66">
        <v>3.2212000000000005</v>
      </c>
      <c r="P49" s="66">
        <v>3.1960000000000002</v>
      </c>
      <c r="Q49" s="67">
        <f t="shared" ref="Q49:Q53" si="78">IF(MIN(O49,P49)&lt;O$5,O$5-MIN(O49,P49),0)</f>
        <v>0</v>
      </c>
      <c r="R49" s="68">
        <v>2.0450535702284411</v>
      </c>
      <c r="S49" s="66">
        <v>2.048</v>
      </c>
      <c r="T49" s="67">
        <f t="shared" ref="T49:T56" si="79">IF(MIN(R49,S49)&lt;R$5,R$5-MIN(R49,S49),0)</f>
        <v>0.91978506406422866</v>
      </c>
      <c r="U49" s="66">
        <v>0.89924118182164547</v>
      </c>
      <c r="V49" s="66">
        <v>0.89806732582728455</v>
      </c>
      <c r="W49" s="67">
        <f t="shared" ref="W49:W53" si="80">IF(MIN(U49,V49)&lt;U$5,U$5-MIN(U49,V49),0)</f>
        <v>8.2075428568470499E-2</v>
      </c>
      <c r="X49" s="68">
        <v>0.6446568554609361</v>
      </c>
      <c r="Y49" s="66">
        <v>0.61921709435903294</v>
      </c>
      <c r="Z49" s="67">
        <f t="shared" ref="Z49:Z53" si="81">IF(MIN(X49,Y49)&lt;X$5,X$5-MIN(X49,Y49),0)</f>
        <v>0</v>
      </c>
      <c r="AA49" s="66">
        <v>0</v>
      </c>
      <c r="AB49" s="66">
        <v>0</v>
      </c>
      <c r="AC49" s="67">
        <f t="shared" ref="AC49:AC58" si="82">IF(MIN(AA49,AB49)&lt;AA$5,AA$5-MIN(AA49,AB49),0)</f>
        <v>0.4</v>
      </c>
      <c r="AD49" s="66" t="s">
        <v>29</v>
      </c>
      <c r="AE49" s="66" t="s">
        <v>29</v>
      </c>
      <c r="AF49" s="67">
        <f t="shared" si="70"/>
        <v>2.7460000000000004</v>
      </c>
      <c r="AG49" s="66">
        <v>8.4524536214522978</v>
      </c>
      <c r="AH49" s="66">
        <v>8.3004405958857053</v>
      </c>
      <c r="AI49" s="67">
        <f t="shared" ref="AI49:AI54" si="83">IF(MIN(AG49,AH49)&lt;AG$5,AG$5-MIN(AG49,AH49),0)</f>
        <v>0</v>
      </c>
    </row>
    <row r="50" spans="1:35" ht="12" customHeight="1" x14ac:dyDescent="0.2">
      <c r="A50" s="69">
        <f t="shared" si="0"/>
        <v>45021</v>
      </c>
      <c r="B50" s="69">
        <f t="shared" si="12"/>
        <v>45028</v>
      </c>
      <c r="C50" s="65">
        <v>4.8723782792091654</v>
      </c>
      <c r="D50" s="66">
        <v>4.713741820593282</v>
      </c>
      <c r="E50" s="67">
        <f t="shared" si="74"/>
        <v>0</v>
      </c>
      <c r="F50" s="66">
        <v>4.1378450969523737</v>
      </c>
      <c r="G50" s="66">
        <v>4.066243610015686</v>
      </c>
      <c r="H50" s="67">
        <f t="shared" si="75"/>
        <v>0</v>
      </c>
      <c r="I50" s="68">
        <v>3.7485439711055539</v>
      </c>
      <c r="J50" s="66">
        <v>3.7206687223478676</v>
      </c>
      <c r="K50" s="67">
        <f t="shared" si="76"/>
        <v>0</v>
      </c>
      <c r="L50" s="66">
        <v>3.4887684741722924</v>
      </c>
      <c r="M50" s="66">
        <v>3.4679998729941008</v>
      </c>
      <c r="N50" s="67">
        <f t="shared" si="77"/>
        <v>0</v>
      </c>
      <c r="O50" s="66">
        <v>3.2910666666666666</v>
      </c>
      <c r="P50" s="66">
        <v>2.996</v>
      </c>
      <c r="Q50" s="67">
        <f t="shared" si="78"/>
        <v>6.1044210691149736E-2</v>
      </c>
      <c r="R50" s="68">
        <v>2.117712758233989</v>
      </c>
      <c r="S50" s="66">
        <v>1.9995624999999999</v>
      </c>
      <c r="T50" s="67">
        <f t="shared" si="79"/>
        <v>0.9652761342926699</v>
      </c>
      <c r="U50" s="66">
        <v>0.91989227438989529</v>
      </c>
      <c r="V50" s="66">
        <v>0.86906335371778021</v>
      </c>
      <c r="W50" s="67">
        <f t="shared" si="80"/>
        <v>0.11107940067797484</v>
      </c>
      <c r="X50" s="68">
        <v>0.65512719323312552</v>
      </c>
      <c r="Y50" s="66">
        <v>0.62079507915642673</v>
      </c>
      <c r="Z50" s="67">
        <f t="shared" si="81"/>
        <v>0</v>
      </c>
      <c r="AA50" s="66">
        <v>0</v>
      </c>
      <c r="AB50" s="66">
        <v>0</v>
      </c>
      <c r="AC50" s="67">
        <f t="shared" si="82"/>
        <v>0.4</v>
      </c>
      <c r="AD50" s="66" t="s">
        <v>29</v>
      </c>
      <c r="AE50" s="66" t="s">
        <v>29</v>
      </c>
      <c r="AF50" s="67">
        <f t="shared" si="70"/>
        <v>2.7460000000000004</v>
      </c>
      <c r="AG50" s="66">
        <v>8.4369902271952952</v>
      </c>
      <c r="AH50" s="66">
        <v>8.5022045025772321</v>
      </c>
      <c r="AI50" s="67">
        <f t="shared" si="83"/>
        <v>0</v>
      </c>
    </row>
    <row r="51" spans="1:35" ht="12" customHeight="1" x14ac:dyDescent="0.2">
      <c r="A51" s="69">
        <f t="shared" si="0"/>
        <v>45014</v>
      </c>
      <c r="B51" s="69">
        <f t="shared" si="12"/>
        <v>45021</v>
      </c>
      <c r="C51" s="65">
        <v>4.9306903889495199</v>
      </c>
      <c r="D51" s="66">
        <v>4.8009422567678275</v>
      </c>
      <c r="E51" s="67">
        <f t="shared" si="74"/>
        <v>0</v>
      </c>
      <c r="F51" s="66">
        <v>4.1907968985159361</v>
      </c>
      <c r="G51" s="66">
        <v>4.0906566840029726</v>
      </c>
      <c r="H51" s="67">
        <f t="shared" si="75"/>
        <v>0</v>
      </c>
      <c r="I51" s="68">
        <v>3.7896165117345895</v>
      </c>
      <c r="J51" s="66">
        <v>3.743460293873508</v>
      </c>
      <c r="K51" s="67">
        <f t="shared" si="76"/>
        <v>0</v>
      </c>
      <c r="L51" s="66">
        <v>3.5214643286090164</v>
      </c>
      <c r="M51" s="66">
        <v>3.4952882262809677</v>
      </c>
      <c r="N51" s="67">
        <f t="shared" si="77"/>
        <v>0</v>
      </c>
      <c r="O51" s="66">
        <v>3.2901333333333338</v>
      </c>
      <c r="P51" s="66">
        <v>3.2680000000000002</v>
      </c>
      <c r="Q51" s="67">
        <f t="shared" si="78"/>
        <v>0</v>
      </c>
      <c r="R51" s="68">
        <v>2.194638147367213</v>
      </c>
      <c r="S51" s="66">
        <v>2.0005355975990442</v>
      </c>
      <c r="T51" s="67">
        <f t="shared" si="79"/>
        <v>0.9643030366936256</v>
      </c>
      <c r="U51" s="66">
        <v>0.93674710188413235</v>
      </c>
      <c r="V51" s="66">
        <v>0.89903734925987289</v>
      </c>
      <c r="W51" s="67">
        <f t="shared" si="80"/>
        <v>8.1105405135882158E-2</v>
      </c>
      <c r="X51" s="68">
        <v>0.65766772399077933</v>
      </c>
      <c r="Y51" s="66">
        <v>0.65065134022975357</v>
      </c>
      <c r="Z51" s="67">
        <f t="shared" si="81"/>
        <v>0</v>
      </c>
      <c r="AA51" s="66">
        <v>0</v>
      </c>
      <c r="AB51" s="66">
        <v>0</v>
      </c>
      <c r="AC51" s="67">
        <f t="shared" si="82"/>
        <v>0.4</v>
      </c>
      <c r="AD51" s="66" t="s">
        <v>29</v>
      </c>
      <c r="AE51" s="66" t="s">
        <v>29</v>
      </c>
      <c r="AF51" s="67">
        <f t="shared" si="70"/>
        <v>2.7460000000000004</v>
      </c>
      <c r="AG51" s="66">
        <v>8.4215268329382926</v>
      </c>
      <c r="AH51" s="66">
        <v>8.5022045025772321</v>
      </c>
      <c r="AI51" s="67">
        <f t="shared" si="83"/>
        <v>0</v>
      </c>
    </row>
    <row r="52" spans="1:35" ht="12" customHeight="1" x14ac:dyDescent="0.2">
      <c r="A52" s="69">
        <f t="shared" si="0"/>
        <v>45007</v>
      </c>
      <c r="B52" s="69">
        <f t="shared" si="12"/>
        <v>45014</v>
      </c>
      <c r="C52" s="65">
        <v>5.0224782963549615</v>
      </c>
      <c r="D52" s="66">
        <v>4.7657890196142478</v>
      </c>
      <c r="E52" s="67">
        <f t="shared" si="74"/>
        <v>0</v>
      </c>
      <c r="F52" s="66">
        <v>4.2804205588682933</v>
      </c>
      <c r="G52" s="66">
        <v>4.035061484463097</v>
      </c>
      <c r="H52" s="67">
        <f t="shared" si="75"/>
        <v>0</v>
      </c>
      <c r="I52" s="68">
        <v>3.8807792174803666</v>
      </c>
      <c r="J52" s="66">
        <v>3.6209424200611262</v>
      </c>
      <c r="K52" s="67">
        <f t="shared" si="76"/>
        <v>0</v>
      </c>
      <c r="L52" s="66">
        <v>3.5929368077913892</v>
      </c>
      <c r="M52" s="66">
        <v>3.4150867223496815</v>
      </c>
      <c r="N52" s="67">
        <f t="shared" si="77"/>
        <v>0</v>
      </c>
      <c r="O52" s="66">
        <v>3.2838666666666669</v>
      </c>
      <c r="P52" s="66">
        <v>3.3880000000000003</v>
      </c>
      <c r="Q52" s="67">
        <f t="shared" si="78"/>
        <v>0</v>
      </c>
      <c r="R52" s="68">
        <v>2.2727111663700166</v>
      </c>
      <c r="S52" s="66">
        <v>1.9868670696155619</v>
      </c>
      <c r="T52" s="67">
        <f t="shared" si="79"/>
        <v>0.97797156467710789</v>
      </c>
      <c r="U52" s="66">
        <v>0.94992242003391036</v>
      </c>
      <c r="V52" s="66">
        <v>0.90336001886037587</v>
      </c>
      <c r="W52" s="67">
        <f t="shared" si="80"/>
        <v>7.6782735535379176E-2</v>
      </c>
      <c r="X52" s="68">
        <v>0.66064065268331706</v>
      </c>
      <c r="Y52" s="66">
        <v>0.64502466137052061</v>
      </c>
      <c r="Z52" s="67">
        <f t="shared" si="81"/>
        <v>0</v>
      </c>
      <c r="AA52" s="66">
        <v>0</v>
      </c>
      <c r="AB52" s="66">
        <v>0</v>
      </c>
      <c r="AC52" s="67">
        <f t="shared" si="82"/>
        <v>0.4</v>
      </c>
      <c r="AD52" s="66" t="s">
        <v>29</v>
      </c>
      <c r="AE52" s="66" t="s">
        <v>29</v>
      </c>
      <c r="AF52" s="67">
        <f>6.865*AC52</f>
        <v>2.7460000000000004</v>
      </c>
      <c r="AG52" s="66">
        <v>8.3318884209658819</v>
      </c>
      <c r="AH52" s="66">
        <v>8.5022045025772321</v>
      </c>
      <c r="AI52" s="67">
        <f t="shared" si="83"/>
        <v>0</v>
      </c>
    </row>
    <row r="53" spans="1:35" ht="12" customHeight="1" x14ac:dyDescent="0.2">
      <c r="A53" s="69">
        <f t="shared" si="0"/>
        <v>45000</v>
      </c>
      <c r="B53" s="69">
        <f t="shared" si="12"/>
        <v>45007</v>
      </c>
      <c r="C53" s="65">
        <v>5.1174344384963364</v>
      </c>
      <c r="D53" s="66">
        <v>4.8778182019411949</v>
      </c>
      <c r="E53" s="67">
        <f t="shared" si="74"/>
        <v>0</v>
      </c>
      <c r="F53" s="66">
        <v>4.3741686753254454</v>
      </c>
      <c r="G53" s="66">
        <v>4.1150966106661375</v>
      </c>
      <c r="H53" s="67">
        <f t="shared" si="75"/>
        <v>0</v>
      </c>
      <c r="I53" s="68">
        <v>3.9633867816493411</v>
      </c>
      <c r="J53" s="66">
        <v>3.7265628847031382</v>
      </c>
      <c r="K53" s="67">
        <f t="shared" si="76"/>
        <v>0</v>
      </c>
      <c r="L53" s="66">
        <v>3.6682235782218751</v>
      </c>
      <c r="M53" s="66">
        <v>3.4630671852136108</v>
      </c>
      <c r="N53" s="67">
        <f t="shared" si="77"/>
        <v>0</v>
      </c>
      <c r="O53" s="66">
        <v>3.3610666666666673</v>
      </c>
      <c r="P53" s="66">
        <v>3.2080000000000002</v>
      </c>
      <c r="Q53" s="67">
        <f t="shared" si="78"/>
        <v>0</v>
      </c>
      <c r="R53" s="68">
        <v>2.3119112270928222</v>
      </c>
      <c r="S53" s="66">
        <v>2.1193303359941069</v>
      </c>
      <c r="T53" s="67">
        <f t="shared" si="79"/>
        <v>0.84550829829856289</v>
      </c>
      <c r="U53" s="66">
        <v>0.95990593387437828</v>
      </c>
      <c r="V53" s="66">
        <v>0.91098725495799271</v>
      </c>
      <c r="W53" s="67">
        <f t="shared" si="80"/>
        <v>6.9155499437762336E-2</v>
      </c>
      <c r="X53" s="68">
        <v>0.65950941113714723</v>
      </c>
      <c r="Y53" s="66">
        <v>0.6558550894439048</v>
      </c>
      <c r="Z53" s="67">
        <f t="shared" si="81"/>
        <v>0</v>
      </c>
      <c r="AA53" s="66">
        <v>0</v>
      </c>
      <c r="AB53" s="66">
        <v>0</v>
      </c>
      <c r="AC53" s="67">
        <f t="shared" si="82"/>
        <v>0.4</v>
      </c>
      <c r="AD53" s="66" t="s">
        <v>29</v>
      </c>
      <c r="AE53" s="66" t="s">
        <v>29</v>
      </c>
      <c r="AF53" s="67">
        <f>6.865*AC53</f>
        <v>2.7460000000000004</v>
      </c>
      <c r="AG53" s="66">
        <v>8.1021452331850323</v>
      </c>
      <c r="AH53" s="66">
        <v>8.496861467261505</v>
      </c>
      <c r="AI53" s="67">
        <f t="shared" si="83"/>
        <v>0</v>
      </c>
    </row>
    <row r="54" spans="1:35" ht="12" customHeight="1" x14ac:dyDescent="0.2">
      <c r="A54" s="69">
        <f t="shared" si="0"/>
        <v>44993</v>
      </c>
      <c r="B54" s="69">
        <f t="shared" si="12"/>
        <v>45000</v>
      </c>
      <c r="C54" s="65">
        <v>5.1671036334875859</v>
      </c>
      <c r="D54" s="66">
        <v>4.9992267699406074</v>
      </c>
      <c r="E54" s="67">
        <f t="shared" si="74"/>
        <v>0</v>
      </c>
      <c r="F54" s="66">
        <v>4.4126622281128771</v>
      </c>
      <c r="G54" s="66">
        <v>4.264951234270546</v>
      </c>
      <c r="H54" s="67">
        <f t="shared" ref="H54:H56" si="84">IF(MIN(F54,G54)&lt;F$5,F$5-MIN(F54,G54),0)</f>
        <v>0</v>
      </c>
      <c r="I54" s="68">
        <v>4.002402600838904</v>
      </c>
      <c r="J54" s="66">
        <v>3.8610996896520131</v>
      </c>
      <c r="K54" s="67">
        <f t="shared" ref="K54:K56" si="85">IF(MIN(I54,J54)&lt;I$5,I$5-MIN(I54,J54),0)</f>
        <v>0</v>
      </c>
      <c r="L54" s="66">
        <v>3.7022677387174152</v>
      </c>
      <c r="M54" s="66">
        <v>3.5449750623916483</v>
      </c>
      <c r="N54" s="67">
        <f t="shared" ref="N54:N56" si="86">IF(MIN(L54,M54)&lt;L$5,L$5-MIN(L54,M54),0)</f>
        <v>0</v>
      </c>
      <c r="O54" s="66">
        <v>3.3708</v>
      </c>
      <c r="P54" s="66">
        <v>3.3080000000000003</v>
      </c>
      <c r="Q54" s="67">
        <f t="shared" ref="Q54:Q56" si="87">IF(MIN(O54,P54)&lt;O$5,O$5-MIN(O54,P54),0)</f>
        <v>0</v>
      </c>
      <c r="R54" s="68">
        <v>2.2951277241045553</v>
      </c>
      <c r="S54" s="66">
        <v>2.3037692921961224</v>
      </c>
      <c r="T54" s="67">
        <f t="shared" si="79"/>
        <v>0.66971091018811446</v>
      </c>
      <c r="U54" s="66">
        <v>0.95873274466098923</v>
      </c>
      <c r="V54" s="66">
        <v>0.95004980853860643</v>
      </c>
      <c r="W54" s="67">
        <f t="shared" ref="W54:W56" si="88">IF(MIN(U54,V54)&lt;U$5,U$5-MIN(U54,V54),0)</f>
        <v>3.0092945857148612E-2</v>
      </c>
      <c r="X54" s="68">
        <v>0.65180182793240748</v>
      </c>
      <c r="Y54" s="66">
        <v>0.66671123621192185</v>
      </c>
      <c r="Z54" s="67">
        <f t="shared" ref="Z54:Z56" si="89">IF(MIN(X54,Y54)&lt;X$5,X$5-MIN(X54,Y54),0)</f>
        <v>0</v>
      </c>
      <c r="AA54" s="66">
        <v>0</v>
      </c>
      <c r="AB54" s="66">
        <v>0</v>
      </c>
      <c r="AC54" s="67">
        <f t="shared" si="82"/>
        <v>0.4</v>
      </c>
      <c r="AD54" s="66" t="s">
        <v>29</v>
      </c>
      <c r="AE54" s="66" t="s">
        <v>29</v>
      </c>
      <c r="AF54" s="67">
        <f>6.865*AC54</f>
        <v>2.7460000000000004</v>
      </c>
      <c r="AG54" s="66">
        <v>7.8425326711811056</v>
      </c>
      <c r="AH54" s="66">
        <v>8.4359328129043636</v>
      </c>
      <c r="AI54" s="67">
        <f t="shared" si="83"/>
        <v>0</v>
      </c>
    </row>
    <row r="55" spans="1:35" ht="12" customHeight="1" x14ac:dyDescent="0.2">
      <c r="A55" s="69">
        <f t="shared" si="0"/>
        <v>44986</v>
      </c>
      <c r="B55" s="69">
        <f t="shared" si="12"/>
        <v>44993</v>
      </c>
      <c r="C55" s="65">
        <v>5.1985698047102868</v>
      </c>
      <c r="D55" s="66">
        <v>5.0324573192139068</v>
      </c>
      <c r="E55" s="67">
        <f t="shared" si="74"/>
        <v>0</v>
      </c>
      <c r="F55" s="66">
        <v>4.4294341856941166</v>
      </c>
      <c r="G55" s="66">
        <v>4.2974954073759593</v>
      </c>
      <c r="H55" s="67">
        <f t="shared" si="84"/>
        <v>0</v>
      </c>
      <c r="I55" s="68">
        <v>4.0163325171692321</v>
      </c>
      <c r="J55" s="66">
        <v>3.8959310575690527</v>
      </c>
      <c r="K55" s="67">
        <f t="shared" si="85"/>
        <v>0</v>
      </c>
      <c r="L55" s="66">
        <v>3.711160207963089</v>
      </c>
      <c r="M55" s="66">
        <v>3.617066925758702</v>
      </c>
      <c r="N55" s="67">
        <f t="shared" si="86"/>
        <v>0</v>
      </c>
      <c r="O55" s="66">
        <v>3.3754666666666671</v>
      </c>
      <c r="P55" s="66">
        <v>3.2640000000000002</v>
      </c>
      <c r="Q55" s="67">
        <f t="shared" si="87"/>
        <v>0</v>
      </c>
      <c r="R55" s="68">
        <v>2.2446630036747797</v>
      </c>
      <c r="S55" s="66">
        <v>2.3289333395929095</v>
      </c>
      <c r="T55" s="67">
        <f t="shared" si="79"/>
        <v>0.72017563061789014</v>
      </c>
      <c r="U55" s="66">
        <v>0.95729014021451286</v>
      </c>
      <c r="V55" s="66">
        <v>0.97636360518946086</v>
      </c>
      <c r="W55" s="67">
        <f t="shared" si="88"/>
        <v>2.2852614181242181E-2</v>
      </c>
      <c r="X55" s="68">
        <v>0.64304152616639032</v>
      </c>
      <c r="Y55" s="66">
        <v>0.66305975310053156</v>
      </c>
      <c r="Z55" s="67">
        <f t="shared" si="89"/>
        <v>0</v>
      </c>
      <c r="AA55" s="66">
        <v>0</v>
      </c>
      <c r="AB55" s="66">
        <v>0</v>
      </c>
      <c r="AC55" s="67">
        <f t="shared" si="82"/>
        <v>0.4</v>
      </c>
      <c r="AD55" s="66" t="s">
        <v>29</v>
      </c>
      <c r="AE55" s="66" t="s">
        <v>29</v>
      </c>
      <c r="AF55" s="67">
        <f t="shared" ref="AF55:AF63" si="90">6.865*AC55</f>
        <v>2.7460000000000004</v>
      </c>
      <c r="AG55" s="66">
        <v>7.5829201091771807</v>
      </c>
      <c r="AH55" s="66">
        <v>8.4359328129043636</v>
      </c>
      <c r="AI55" s="67">
        <f t="shared" ref="AI55:AI62" si="91">IF(MIN(AG55,AH55)&lt;AG$5,AG$5-MIN(AG55,AH55),0)</f>
        <v>0</v>
      </c>
    </row>
    <row r="56" spans="1:35" ht="12" customHeight="1" x14ac:dyDescent="0.2">
      <c r="A56" s="69">
        <f t="shared" si="0"/>
        <v>44979</v>
      </c>
      <c r="B56" s="69">
        <f t="shared" si="12"/>
        <v>44986</v>
      </c>
      <c r="C56" s="65">
        <v>5.1797381259311885</v>
      </c>
      <c r="D56" s="66">
        <v>5.096836246757948</v>
      </c>
      <c r="E56" s="67">
        <f t="shared" si="74"/>
        <v>0</v>
      </c>
      <c r="F56" s="66">
        <v>4.4090257589131685</v>
      </c>
      <c r="G56" s="66">
        <v>4.3678368990239598</v>
      </c>
      <c r="H56" s="67">
        <f t="shared" si="84"/>
        <v>0</v>
      </c>
      <c r="I56" s="68">
        <v>3.9905993801507322</v>
      </c>
      <c r="J56" s="66">
        <v>3.9783714940701853</v>
      </c>
      <c r="K56" s="67">
        <f t="shared" si="85"/>
        <v>0</v>
      </c>
      <c r="L56" s="66">
        <v>3.6833582718488707</v>
      </c>
      <c r="M56" s="66">
        <v>3.6812792941374979</v>
      </c>
      <c r="N56" s="67">
        <f t="shared" si="86"/>
        <v>0</v>
      </c>
      <c r="O56" s="66">
        <v>3.3793333333333333</v>
      </c>
      <c r="P56" s="66">
        <v>3.2640000000000002</v>
      </c>
      <c r="Q56" s="67">
        <f t="shared" si="87"/>
        <v>0</v>
      </c>
      <c r="R56" s="68">
        <v>2.2141095350529483</v>
      </c>
      <c r="S56" s="66">
        <v>2.3334220796127405</v>
      </c>
      <c r="T56" s="67">
        <f t="shared" si="79"/>
        <v>0.75072909923972153</v>
      </c>
      <c r="U56" s="66">
        <v>0.95388398963631849</v>
      </c>
      <c r="V56" s="66">
        <v>0.95854412184945981</v>
      </c>
      <c r="W56" s="67">
        <f t="shared" si="88"/>
        <v>2.6258764759436559E-2</v>
      </c>
      <c r="X56" s="68">
        <v>0.65773826941761437</v>
      </c>
      <c r="Y56" s="66">
        <v>0.63209359223485917</v>
      </c>
      <c r="Z56" s="67">
        <f t="shared" si="89"/>
        <v>0</v>
      </c>
      <c r="AA56" s="66">
        <v>0</v>
      </c>
      <c r="AB56" s="66">
        <v>0</v>
      </c>
      <c r="AC56" s="67">
        <f t="shared" si="82"/>
        <v>0.4</v>
      </c>
      <c r="AD56" s="66" t="s">
        <v>29</v>
      </c>
      <c r="AE56" s="66" t="s">
        <v>29</v>
      </c>
      <c r="AF56" s="67">
        <f t="shared" si="90"/>
        <v>2.7460000000000004</v>
      </c>
      <c r="AG56" s="66">
        <v>7.3233075471732558</v>
      </c>
      <c r="AH56" s="66">
        <v>8.4359328129043636</v>
      </c>
      <c r="AI56" s="67">
        <f t="shared" si="91"/>
        <v>0</v>
      </c>
    </row>
    <row r="57" spans="1:35" ht="12" customHeight="1" x14ac:dyDescent="0.2">
      <c r="A57" s="69">
        <f t="shared" si="0"/>
        <v>44972</v>
      </c>
      <c r="B57" s="69">
        <f t="shared" si="12"/>
        <v>44979</v>
      </c>
      <c r="C57" s="65">
        <v>5.0835054535426032</v>
      </c>
      <c r="D57" s="66">
        <v>5.3149895628366233</v>
      </c>
      <c r="E57" s="67">
        <f t="shared" si="74"/>
        <v>0</v>
      </c>
      <c r="F57" s="66">
        <v>4.3347766646617885</v>
      </c>
      <c r="G57" s="66">
        <v>4.5474778533462885</v>
      </c>
      <c r="H57" s="67">
        <f t="shared" ref="H57:H59" si="92">IF(MIN(F57,G57)&lt;F$5,F$5-MIN(F57,G57),0)</f>
        <v>0</v>
      </c>
      <c r="I57" s="68">
        <v>3.9272177694558676</v>
      </c>
      <c r="J57" s="66">
        <v>4.0948103212251352</v>
      </c>
      <c r="K57" s="67">
        <f t="shared" ref="K57:K59" si="93">IF(MIN(I57,J57)&lt;I$5,I$5-MIN(I57,J57),0)</f>
        <v>0</v>
      </c>
      <c r="L57" s="66">
        <v>3.5873709506663727</v>
      </c>
      <c r="M57" s="66">
        <v>3.8216924806157246</v>
      </c>
      <c r="N57" s="67">
        <f t="shared" ref="N57:N59" si="94">IF(MIN(L57,M57)&lt;L$5,L$5-MIN(L57,M57),0)</f>
        <v>0</v>
      </c>
      <c r="O57" s="66">
        <v>3.3089333333333339</v>
      </c>
      <c r="P57" s="66">
        <v>3.6040000000000001</v>
      </c>
      <c r="Q57" s="67">
        <f t="shared" ref="Q57:Q59" si="95">IF(MIN(O57,P57)&lt;O$5,O$5-MIN(O57,P57),0)</f>
        <v>0</v>
      </c>
      <c r="R57" s="68">
        <v>2.2517928398950025</v>
      </c>
      <c r="S57" s="66">
        <v>2.2915748296646772</v>
      </c>
      <c r="T57" s="67">
        <f t="shared" ref="T57:T59" si="96">IF(MIN(R57,S57)&lt;R$5,R$5-MIN(R57,S57),0)</f>
        <v>0.71304579439766735</v>
      </c>
      <c r="U57" s="66">
        <v>0.952628462498333</v>
      </c>
      <c r="V57" s="66">
        <v>0.96302953363433719</v>
      </c>
      <c r="W57" s="67">
        <f t="shared" ref="W57:W59" si="97">IF(MIN(U57,V57)&lt;U$5,U$5-MIN(U57,V57),0)</f>
        <v>2.751429189742205E-2</v>
      </c>
      <c r="X57" s="68">
        <v>0.62284402564249108</v>
      </c>
      <c r="Y57" s="66">
        <v>0.65783457164085268</v>
      </c>
      <c r="Z57" s="67">
        <f t="shared" ref="Z57:Z59" si="98">IF(MIN(X57,Y57)&lt;X$5,X$5-MIN(X57,Y57),0)</f>
        <v>0</v>
      </c>
      <c r="AA57" s="66">
        <v>0</v>
      </c>
      <c r="AB57" s="66">
        <v>0</v>
      </c>
      <c r="AC57" s="67">
        <f t="shared" si="82"/>
        <v>0.4</v>
      </c>
      <c r="AD57" s="66" t="s">
        <v>29</v>
      </c>
      <c r="AE57" s="66" t="s">
        <v>29</v>
      </c>
      <c r="AF57" s="67">
        <f t="shared" si="90"/>
        <v>2.7460000000000004</v>
      </c>
      <c r="AG57" s="66">
        <v>7.3233075471732558</v>
      </c>
      <c r="AH57" s="66">
        <v>7.3233075471732549</v>
      </c>
      <c r="AI57" s="67">
        <f t="shared" si="91"/>
        <v>0</v>
      </c>
    </row>
    <row r="58" spans="1:35" ht="12" customHeight="1" x14ac:dyDescent="0.2">
      <c r="A58" s="69">
        <f t="shared" si="0"/>
        <v>44965</v>
      </c>
      <c r="B58" s="69">
        <f t="shared" si="12"/>
        <v>44972</v>
      </c>
      <c r="C58" s="65">
        <v>4.9768162221611387</v>
      </c>
      <c r="D58" s="66">
        <f>'[2]1.Weekly Repmt rate NR '!$D$38</f>
        <v>5.2092319318232336</v>
      </c>
      <c r="E58" s="67">
        <f t="shared" ref="E58:E59" si="99">IF(MIN(C58,D58)&lt;C$5,C$5-MIN(C58,D58),0)</f>
        <v>0</v>
      </c>
      <c r="F58" s="66">
        <v>4.2599274312482294</v>
      </c>
      <c r="G58" s="66">
        <v>4.440365250823044</v>
      </c>
      <c r="H58" s="67">
        <f t="shared" si="92"/>
        <v>0</v>
      </c>
      <c r="I58" s="68">
        <v>3.8645828203958175</v>
      </c>
      <c r="J58" s="66">
        <v>4.0450577559327634</v>
      </c>
      <c r="K58" s="67">
        <f t="shared" si="93"/>
        <v>0</v>
      </c>
      <c r="L58" s="66">
        <v>3.482644828304656</v>
      </c>
      <c r="M58" s="66">
        <v>3.6958055031656221</v>
      </c>
      <c r="N58" s="67">
        <f t="shared" si="94"/>
        <v>0</v>
      </c>
      <c r="O58" s="66">
        <v>3.3094000000000006</v>
      </c>
      <c r="P58" s="66">
        <v>3.3759999999999999</v>
      </c>
      <c r="Q58" s="67">
        <f t="shared" si="95"/>
        <v>0</v>
      </c>
      <c r="R58" s="68">
        <v>2.2826694768819777</v>
      </c>
      <c r="S58" s="66">
        <v>2.2767200126597666</v>
      </c>
      <c r="T58" s="67">
        <f t="shared" si="96"/>
        <v>0.68811862163290316</v>
      </c>
      <c r="U58" s="66">
        <v>0.96577301585033626</v>
      </c>
      <c r="V58" s="66">
        <v>0.93063426587414966</v>
      </c>
      <c r="W58" s="67">
        <f t="shared" si="97"/>
        <v>4.9508488521605387E-2</v>
      </c>
      <c r="X58" s="68">
        <v>0.61750514373892662</v>
      </c>
      <c r="Y58" s="66">
        <v>0.63393776075898711</v>
      </c>
      <c r="Z58" s="67">
        <f t="shared" si="98"/>
        <v>0</v>
      </c>
      <c r="AA58" s="66">
        <v>0</v>
      </c>
      <c r="AB58" s="66">
        <v>0</v>
      </c>
      <c r="AC58" s="67">
        <f t="shared" si="82"/>
        <v>0.4</v>
      </c>
      <c r="AD58" s="66" t="s">
        <v>29</v>
      </c>
      <c r="AE58" s="66" t="s">
        <v>29</v>
      </c>
      <c r="AF58" s="67">
        <f t="shared" si="90"/>
        <v>2.7460000000000004</v>
      </c>
      <c r="AG58" s="66">
        <v>7.3233075471732558</v>
      </c>
      <c r="AH58" s="66">
        <v>7.3233075471732549</v>
      </c>
      <c r="AI58" s="67">
        <f t="shared" si="91"/>
        <v>0</v>
      </c>
    </row>
    <row r="59" spans="1:35" ht="12" customHeight="1" x14ac:dyDescent="0.2">
      <c r="A59" s="69">
        <f t="shared" ref="A59:B62" si="100">A60+7</f>
        <v>44958</v>
      </c>
      <c r="B59" s="69">
        <f t="shared" si="100"/>
        <v>44965</v>
      </c>
      <c r="C59" s="65">
        <v>4.8677890238477772</v>
      </c>
      <c r="D59" s="66">
        <v>5.2192517901027937</v>
      </c>
      <c r="E59" s="67">
        <f t="shared" si="99"/>
        <v>0</v>
      </c>
      <c r="F59" s="66">
        <v>4.1936055432631996</v>
      </c>
      <c r="G59" s="66">
        <v>4.4038194847007786</v>
      </c>
      <c r="H59" s="67">
        <f t="shared" si="92"/>
        <v>0</v>
      </c>
      <c r="I59" s="68">
        <v>3.8156249249682421</v>
      </c>
      <c r="J59" s="66">
        <v>3.9864418117935867</v>
      </c>
      <c r="K59" s="67">
        <f t="shared" si="93"/>
        <v>0</v>
      </c>
      <c r="L59" s="66">
        <v>3.3819423375072919</v>
      </c>
      <c r="M59" s="66">
        <v>3.6785613678898246</v>
      </c>
      <c r="N59" s="67">
        <f t="shared" si="94"/>
        <v>1.900290880384814E-2</v>
      </c>
      <c r="O59" s="66">
        <v>3.3313333333333341</v>
      </c>
      <c r="P59" s="66">
        <v>3.2840000000000007</v>
      </c>
      <c r="Q59" s="67">
        <f t="shared" si="95"/>
        <v>0</v>
      </c>
      <c r="R59" s="68">
        <v>2.3501981293731982</v>
      </c>
      <c r="S59" s="66">
        <v>2.1196399462130016</v>
      </c>
      <c r="T59" s="67">
        <f t="shared" si="96"/>
        <v>0.84519868807966825</v>
      </c>
      <c r="U59" s="66">
        <v>0.96716770493989446</v>
      </c>
      <c r="V59" s="66">
        <v>0.98099082699891405</v>
      </c>
      <c r="W59" s="67">
        <f t="shared" si="97"/>
        <v>1.2975049455860588E-2</v>
      </c>
      <c r="X59" s="68">
        <v>0.6123777980987215</v>
      </c>
      <c r="Y59" s="66">
        <v>0.63303117677316112</v>
      </c>
      <c r="Z59" s="67">
        <f t="shared" si="98"/>
        <v>0</v>
      </c>
      <c r="AA59" s="66">
        <v>0</v>
      </c>
      <c r="AB59" s="66">
        <v>0</v>
      </c>
      <c r="AC59" s="67">
        <f t="shared" ref="AC59" si="101">IF(MIN(AA59,AB59)&lt;AA$5,AA$5-MIN(AA59,AB59),0)</f>
        <v>0.4</v>
      </c>
      <c r="AD59" s="66" t="s">
        <v>29</v>
      </c>
      <c r="AE59" s="66" t="s">
        <v>29</v>
      </c>
      <c r="AF59" s="67">
        <f t="shared" si="90"/>
        <v>2.7460000000000004</v>
      </c>
      <c r="AG59" s="66">
        <v>7.3233075471732558</v>
      </c>
      <c r="AH59" s="66">
        <v>7.3233075471732549</v>
      </c>
      <c r="AI59" s="67">
        <f t="shared" si="91"/>
        <v>0</v>
      </c>
    </row>
    <row r="60" spans="1:35" ht="12" customHeight="1" x14ac:dyDescent="0.2">
      <c r="A60" s="69">
        <f t="shared" si="100"/>
        <v>44951</v>
      </c>
      <c r="B60" s="69">
        <f t="shared" si="100"/>
        <v>44958</v>
      </c>
      <c r="C60" s="65">
        <v>4.8011790441475535</v>
      </c>
      <c r="D60" s="66">
        <v>5.0374637103322026</v>
      </c>
      <c r="E60" s="67">
        <f t="shared" ref="E60" si="102">IF(MIN(C60,D60)&lt;C$5,C$5-MIN(C60,D60),0)</f>
        <v>0</v>
      </c>
      <c r="F60" s="66">
        <v>4.1554131335591018</v>
      </c>
      <c r="G60" s="66">
        <v>4.2832645777824956</v>
      </c>
      <c r="H60" s="67">
        <f t="shared" ref="H60" si="103">IF(MIN(F60,G60)&lt;F$5,F$5-MIN(F60,G60),0)</f>
        <v>0</v>
      </c>
      <c r="I60" s="68">
        <v>3.7918294383345543</v>
      </c>
      <c r="J60" s="66">
        <v>3.8786029169626364</v>
      </c>
      <c r="K60" s="67">
        <f t="shared" ref="K60" si="104">IF(MIN(I60,J60)&lt;I$5,I$5-MIN(I60,J60),0)</f>
        <v>0</v>
      </c>
      <c r="L60" s="66">
        <v>3.3003366654238238</v>
      </c>
      <c r="M60" s="66">
        <v>3.5967178591159845</v>
      </c>
      <c r="N60" s="67">
        <f t="shared" ref="N60" si="105">IF(MIN(L60,M60)&lt;L$5,L$5-MIN(L60,M60),0)</f>
        <v>0.10060858088731628</v>
      </c>
      <c r="O60" s="66">
        <v>3.3532666666666673</v>
      </c>
      <c r="P60" s="66">
        <v>3.2840000000000007</v>
      </c>
      <c r="Q60" s="67">
        <f t="shared" ref="Q60" si="106">IF(MIN(O60,P60)&lt;O$5,O$5-MIN(O60,P60),0)</f>
        <v>0</v>
      </c>
      <c r="R60" s="68">
        <v>2.4234303654417095</v>
      </c>
      <c r="S60" s="66">
        <v>2.0951960165960424</v>
      </c>
      <c r="T60" s="67">
        <f t="shared" ref="T60" si="107">IF(MIN(R60,S60)&lt;R$5,R$5-MIN(R60,S60),0)</f>
        <v>0.86964261769662743</v>
      </c>
      <c r="U60" s="66">
        <v>0.97739040740317384</v>
      </c>
      <c r="V60" s="66">
        <v>0.94315648396868035</v>
      </c>
      <c r="W60" s="67">
        <f t="shared" ref="W60" si="108">IF(MIN(U60,V60)&lt;U$5,U$5-MIN(U60,V60),0)</f>
        <v>3.6986270427074697E-2</v>
      </c>
      <c r="X60" s="68">
        <v>0.61338817130555701</v>
      </c>
      <c r="Y60" s="66">
        <v>0.60672666742870196</v>
      </c>
      <c r="Z60" s="67">
        <f t="shared" ref="Z60" si="109">IF(MIN(X60,Y60)&lt;X$5,X$5-MIN(X60,Y60),0)</f>
        <v>0</v>
      </c>
      <c r="AA60" s="66">
        <v>0</v>
      </c>
      <c r="AB60" s="66">
        <v>0</v>
      </c>
      <c r="AC60" s="67">
        <f t="shared" ref="AC60" si="110">IF(MIN(AA60,AB60)&lt;AA$5,AA$5-MIN(AA60,AB60),0)</f>
        <v>0.4</v>
      </c>
      <c r="AD60" s="66" t="s">
        <v>29</v>
      </c>
      <c r="AE60" s="66" t="s">
        <v>29</v>
      </c>
      <c r="AF60" s="67">
        <f t="shared" si="90"/>
        <v>2.7460000000000004</v>
      </c>
      <c r="AG60" s="66">
        <v>7.3233075471732558</v>
      </c>
      <c r="AH60" s="66">
        <v>7.2972408442537802</v>
      </c>
      <c r="AI60" s="67">
        <f t="shared" si="91"/>
        <v>0</v>
      </c>
    </row>
    <row r="61" spans="1:35" ht="12" customHeight="1" x14ac:dyDescent="0.2">
      <c r="A61" s="69">
        <f t="shared" si="100"/>
        <v>44944</v>
      </c>
      <c r="B61" s="69">
        <f t="shared" si="100"/>
        <v>44951</v>
      </c>
      <c r="C61" s="65">
        <v>4.7389387870876138</v>
      </c>
      <c r="D61" s="66">
        <v>4.9627924061358373</v>
      </c>
      <c r="E61" s="67">
        <f t="shared" ref="E61" si="111">IF(MIN(C61,D61)&lt;C$5,C$5-MIN(C61,D61),0)</f>
        <v>0</v>
      </c>
      <c r="F61" s="66">
        <v>4.1075021779999785</v>
      </c>
      <c r="G61" s="66">
        <v>4.2731413004134051</v>
      </c>
      <c r="H61" s="67">
        <f t="shared" ref="H61" si="112">IF(MIN(F61,G61)&lt;F$5,F$5-MIN(F61,G61),0)</f>
        <v>0</v>
      </c>
      <c r="I61" s="68">
        <v>3.7668118041702092</v>
      </c>
      <c r="J61" s="66">
        <v>3.8417958815615565</v>
      </c>
      <c r="K61" s="67">
        <f t="shared" ref="K61" si="113">IF(MIN(I61,J61)&lt;I$5,I$5-MIN(I61,J61),0)</f>
        <v>0</v>
      </c>
      <c r="L61" s="66">
        <v>3.2469792644725493</v>
      </c>
      <c r="M61" s="66">
        <v>3.4756538399780101</v>
      </c>
      <c r="N61" s="67">
        <f t="shared" ref="N61" si="114">IF(MIN(L61,M61)&lt;L$5,L$5-MIN(L61,M61),0)</f>
        <v>0.15396598183859078</v>
      </c>
      <c r="O61" s="66">
        <v>3.3498666666666672</v>
      </c>
      <c r="P61" s="66">
        <v>3.2720000000000002</v>
      </c>
      <c r="Q61" s="67">
        <f t="shared" ref="Q61" si="115">IF(MIN(O61,P61)&lt;O$5,O$5-MIN(O61,P61),0)</f>
        <v>0</v>
      </c>
      <c r="R61" s="68">
        <v>2.398715123556328</v>
      </c>
      <c r="S61" s="66">
        <v>2.4706852078270103</v>
      </c>
      <c r="T61" s="67">
        <f t="shared" ref="T61" si="116">IF(MIN(R61,S61)&lt;R$5,R$5-MIN(R61,S61),0)</f>
        <v>0.56612351073634182</v>
      </c>
      <c r="U61" s="66">
        <v>0.98533991541407095</v>
      </c>
      <c r="V61" s="66">
        <v>0.94592095787849351</v>
      </c>
      <c r="W61" s="67">
        <f t="shared" ref="W61" si="117">IF(MIN(U61,V61)&lt;U$5,U$5-MIN(U61,V61),0)</f>
        <v>3.4221796517261538E-2</v>
      </c>
      <c r="X61" s="68">
        <v>0.61124838543750348</v>
      </c>
      <c r="Y61" s="66">
        <v>0.6210482654169287</v>
      </c>
      <c r="Z61" s="67">
        <f t="shared" ref="Z61" si="118">IF(MIN(X61,Y61)&lt;X$5,X$5-MIN(X61,Y61),0)</f>
        <v>0</v>
      </c>
      <c r="AA61" s="66">
        <v>0</v>
      </c>
      <c r="AB61" s="66">
        <v>0</v>
      </c>
      <c r="AC61" s="67">
        <f t="shared" ref="AC61" si="119">IF(MIN(AA61,AB61)&lt;AA$5,AA$5-MIN(AA61,AB61),0)</f>
        <v>0.4</v>
      </c>
      <c r="AD61" s="66" t="s">
        <v>29</v>
      </c>
      <c r="AE61" s="66" t="s">
        <v>29</v>
      </c>
      <c r="AF61" s="67">
        <f t="shared" si="90"/>
        <v>2.7460000000000004</v>
      </c>
      <c r="AG61" s="66">
        <v>7.2060073840356171</v>
      </c>
      <c r="AH61" s="66">
        <v>7.3233075471732549</v>
      </c>
      <c r="AI61" s="67">
        <f t="shared" si="91"/>
        <v>0</v>
      </c>
    </row>
    <row r="62" spans="1:35" ht="12" customHeight="1" x14ac:dyDescent="0.2">
      <c r="A62" s="69">
        <f t="shared" si="100"/>
        <v>44937</v>
      </c>
      <c r="B62" s="69">
        <f t="shared" si="100"/>
        <v>44944</v>
      </c>
      <c r="C62" s="65">
        <v>4.7389387870876138</v>
      </c>
      <c r="D62" s="66">
        <v>4.7519923687598151</v>
      </c>
      <c r="E62" s="67">
        <f t="shared" ref="E62" si="120">IF(MIN(C62,D62)&lt;C$5,C$5-MIN(C62,D62),0)</f>
        <v>0</v>
      </c>
      <c r="F62" s="66">
        <v>4.1075021779999785</v>
      </c>
      <c r="G62" s="66">
        <v>4.1195828219077928</v>
      </c>
      <c r="H62" s="67">
        <f t="shared" ref="H62" si="121">IF(MIN(F62,G62)&lt;F$5,F$5-MIN(F62,G62),0)</f>
        <v>0</v>
      </c>
      <c r="I62" s="68">
        <v>3.7668118041702092</v>
      </c>
      <c r="J62" s="66">
        <v>3.7766222599611186</v>
      </c>
      <c r="K62" s="67">
        <f t="shared" ref="K62" si="122">IF(MIN(I62,J62)&lt;I$5,I$5-MIN(I62,J62),0)</f>
        <v>0</v>
      </c>
      <c r="L62" s="66">
        <v>3.2469792644725493</v>
      </c>
      <c r="M62" s="66">
        <v>3.2469792644725493</v>
      </c>
      <c r="N62" s="67">
        <f t="shared" ref="N62" si="123">IF(MIN(L62,M62)&lt;L$5,L$5-MIN(L62,M62),0)</f>
        <v>0.15396598183859078</v>
      </c>
      <c r="O62" s="66">
        <v>3.3498666666666672</v>
      </c>
      <c r="P62" s="66">
        <v>3.3780000000000006</v>
      </c>
      <c r="Q62" s="67">
        <f t="shared" ref="Q62" si="124">IF(MIN(O62,P62)&lt;O$5,O$5-MIN(O62,P62),0)</f>
        <v>0</v>
      </c>
      <c r="R62" s="68">
        <v>2.398715123556328</v>
      </c>
      <c r="S62" s="66">
        <v>2.4090484568896615</v>
      </c>
      <c r="T62" s="67">
        <f t="shared" ref="T62" si="125">IF(MIN(R62,S62)&lt;R$5,R$5-MIN(R62,S62),0)</f>
        <v>0.56612351073634182</v>
      </c>
      <c r="U62" s="66">
        <v>0.98533991541407095</v>
      </c>
      <c r="V62" s="66">
        <v>0.98696806595416353</v>
      </c>
      <c r="W62" s="67">
        <f t="shared" ref="W62" si="126">IF(MIN(U62,V62)&lt;U$5,U$5-MIN(U62,V62),0)</f>
        <v>0</v>
      </c>
      <c r="X62" s="68">
        <v>0.61124838543750348</v>
      </c>
      <c r="Y62" s="66">
        <v>0.61105683831513957</v>
      </c>
      <c r="Z62" s="67">
        <f t="shared" ref="Z62" si="127">IF(MIN(X62,Y62)&lt;X$5,X$5-MIN(X62,Y62),0)</f>
        <v>0</v>
      </c>
      <c r="AA62" s="66">
        <v>0</v>
      </c>
      <c r="AB62" s="66">
        <v>0</v>
      </c>
      <c r="AC62" s="67">
        <f t="shared" ref="AC62" si="128">IF(MIN(AA62,AB62)&lt;AA$5,AA$5-MIN(AA62,AB62),0)</f>
        <v>0.4</v>
      </c>
      <c r="AD62" s="66" t="s">
        <v>29</v>
      </c>
      <c r="AE62" s="66" t="s">
        <v>29</v>
      </c>
      <c r="AF62" s="67">
        <f t="shared" si="90"/>
        <v>2.7460000000000004</v>
      </c>
      <c r="AG62" s="66">
        <v>7.1147739238174532</v>
      </c>
      <c r="AH62" s="66">
        <v>7.3233075471732549</v>
      </c>
      <c r="AI62" s="67">
        <f t="shared" si="91"/>
        <v>0</v>
      </c>
    </row>
    <row r="63" spans="1:35" ht="12" customHeight="1" x14ac:dyDescent="0.2">
      <c r="A63" s="69">
        <v>44930</v>
      </c>
      <c r="B63" s="69">
        <v>44937</v>
      </c>
      <c r="C63" s="65">
        <v>4.5835271413119054</v>
      </c>
      <c r="D63" s="66">
        <v>4.7519923687598151</v>
      </c>
      <c r="E63" s="67">
        <f t="shared" ref="E63" si="129">IF(MIN(C63,D63)&lt;C$5,C$5-MIN(C63,D63),0)</f>
        <v>0</v>
      </c>
      <c r="F63" s="66">
        <v>3.9898195699761687</v>
      </c>
      <c r="G63" s="66">
        <v>4.1195828219077928</v>
      </c>
      <c r="H63" s="67">
        <f t="shared" ref="H63" si="130">IF(MIN(F63,G63)&lt;F$5,F$5-MIN(F63,G63),0)</f>
        <v>0</v>
      </c>
      <c r="I63" s="68">
        <v>3.6433552176593844</v>
      </c>
      <c r="J63" s="66">
        <v>3.7766222599611186</v>
      </c>
      <c r="K63" s="67">
        <f t="shared" ref="K63" si="131">IF(MIN(I63,J63)&lt;I$5,I$5-MIN(I63,J63),0)</f>
        <v>0</v>
      </c>
      <c r="L63" s="66">
        <v>3.2146277200052134</v>
      </c>
      <c r="M63" s="66">
        <v>3.2469792644725493</v>
      </c>
      <c r="N63" s="67">
        <f t="shared" ref="N63" si="132">IF(MIN(L63,M63)&lt;L$5,L$5-MIN(L63,M63),0)</f>
        <v>0.18631752630592668</v>
      </c>
      <c r="O63" s="66">
        <v>3.1633333333333336</v>
      </c>
      <c r="P63" s="66">
        <v>3.3780000000000006</v>
      </c>
      <c r="Q63" s="67">
        <f t="shared" ref="Q63" si="133">IF(MIN(O63,P63)&lt;O$5,O$5-MIN(O63,P63),0)</f>
        <v>0</v>
      </c>
      <c r="R63" s="68">
        <v>2.3028805779762545</v>
      </c>
      <c r="S63" s="66">
        <v>2.4090484568896615</v>
      </c>
      <c r="T63" s="67">
        <f t="shared" ref="T63" si="134">IF(MIN(R63,S63)&lt;R$5,R$5-MIN(R63,S63),0)</f>
        <v>0.66195805631641536</v>
      </c>
      <c r="U63" s="66">
        <v>0.9636129526966527</v>
      </c>
      <c r="V63" s="66">
        <v>0.98696806595416353</v>
      </c>
      <c r="W63" s="67">
        <f t="shared" ref="W63" si="135">IF(MIN(U63,V63)&lt;U$5,U$5-MIN(U63,V63),0)</f>
        <v>1.6529801699102342E-2</v>
      </c>
      <c r="X63" s="68">
        <v>0.60702605684784039</v>
      </c>
      <c r="Y63" s="66">
        <v>0.61105683831513957</v>
      </c>
      <c r="Z63" s="67">
        <f t="shared" ref="Z63" si="136">IF(MIN(X63,Y63)&lt;X$5,X$5-MIN(X63,Y63),0)</f>
        <v>0</v>
      </c>
      <c r="AA63" s="66">
        <v>0</v>
      </c>
      <c r="AB63" s="66">
        <v>0</v>
      </c>
      <c r="AC63" s="67">
        <f t="shared" ref="AC63" si="137">IF(MIN(AA63,AB63)&lt;AA$5,AA$5-MIN(AA63,AB63),0)</f>
        <v>0.4</v>
      </c>
      <c r="AD63" s="66" t="s">
        <v>29</v>
      </c>
      <c r="AE63" s="66" t="s">
        <v>29</v>
      </c>
      <c r="AF63" s="67">
        <f t="shared" si="90"/>
        <v>2.7460000000000004</v>
      </c>
      <c r="AG63" s="66">
        <v>7.0235404635992893</v>
      </c>
      <c r="AH63" s="66">
        <v>7.3233075471732549</v>
      </c>
      <c r="AI63" s="67">
        <f>IF(MIN(AG63,AH63)&lt;AG$5,AG$5-MIN(AG63,AH63),0)</f>
        <v>0</v>
      </c>
    </row>
    <row r="64" spans="1:35" ht="12" customHeight="1" x14ac:dyDescent="0.2">
      <c r="A64" s="69"/>
      <c r="B64" s="69"/>
      <c r="C64" s="65"/>
      <c r="D64" s="66"/>
      <c r="E64" s="67"/>
      <c r="F64" s="66"/>
      <c r="G64" s="66"/>
      <c r="H64" s="67"/>
      <c r="I64" s="68"/>
      <c r="J64" s="66"/>
      <c r="K64" s="67"/>
      <c r="L64" s="66"/>
      <c r="M64" s="66"/>
      <c r="N64" s="67"/>
      <c r="O64" s="66"/>
      <c r="P64" s="66"/>
      <c r="Q64" s="67"/>
      <c r="R64" s="68"/>
      <c r="S64" s="66"/>
      <c r="T64" s="67"/>
      <c r="U64" s="66"/>
      <c r="V64" s="66"/>
      <c r="W64" s="67"/>
      <c r="X64" s="68"/>
      <c r="Y64" s="66"/>
      <c r="Z64" s="67"/>
      <c r="AA64" s="66"/>
      <c r="AB64" s="66"/>
      <c r="AC64" s="67"/>
      <c r="AD64" s="66"/>
      <c r="AE64" s="66"/>
      <c r="AF64" s="67"/>
      <c r="AG64" s="66"/>
      <c r="AH64" s="66"/>
      <c r="AI64" s="67"/>
    </row>
    <row r="65" spans="1:35" ht="12" customHeight="1" x14ac:dyDescent="0.2">
      <c r="A65" s="69"/>
      <c r="B65" s="69"/>
      <c r="C65" s="65"/>
      <c r="D65" s="66"/>
      <c r="E65" s="67"/>
      <c r="F65" s="66"/>
      <c r="G65" s="66"/>
      <c r="H65" s="67"/>
      <c r="I65" s="68"/>
      <c r="J65" s="66"/>
      <c r="K65" s="67"/>
      <c r="L65" s="66"/>
      <c r="M65" s="66"/>
      <c r="N65" s="67"/>
      <c r="O65" s="66"/>
      <c r="P65" s="66"/>
      <c r="Q65" s="67"/>
      <c r="R65" s="68"/>
      <c r="S65" s="66"/>
      <c r="T65" s="67"/>
      <c r="U65" s="66"/>
      <c r="V65" s="66"/>
      <c r="W65" s="67"/>
      <c r="X65" s="68"/>
      <c r="Y65" s="66"/>
      <c r="Z65" s="67"/>
      <c r="AA65" s="66"/>
      <c r="AB65" s="66"/>
      <c r="AC65" s="67"/>
      <c r="AD65" s="66"/>
      <c r="AE65" s="66"/>
      <c r="AF65" s="67"/>
      <c r="AG65" s="66"/>
      <c r="AH65" s="66"/>
      <c r="AI65" s="67"/>
    </row>
    <row r="66" spans="1:35" ht="12" customHeight="1" x14ac:dyDescent="0.2">
      <c r="A66" s="69"/>
      <c r="B66" s="69"/>
      <c r="C66" s="65"/>
      <c r="D66" s="66"/>
      <c r="E66" s="67"/>
      <c r="F66" s="66"/>
      <c r="G66" s="66"/>
      <c r="H66" s="67"/>
      <c r="I66" s="68"/>
      <c r="J66" s="66"/>
      <c r="K66" s="67"/>
      <c r="L66" s="66"/>
      <c r="M66" s="66"/>
      <c r="N66" s="67"/>
      <c r="O66" s="66"/>
      <c r="P66" s="66"/>
      <c r="Q66" s="42"/>
      <c r="R66" s="68"/>
      <c r="S66" s="66"/>
      <c r="T66" s="67"/>
      <c r="U66" s="66"/>
      <c r="V66" s="66"/>
      <c r="W66" s="67"/>
      <c r="X66" s="68"/>
      <c r="Y66" s="66"/>
      <c r="Z66" s="67"/>
      <c r="AA66" s="66"/>
      <c r="AB66" s="66"/>
      <c r="AC66" s="67"/>
      <c r="AD66" s="66"/>
      <c r="AE66" s="66"/>
      <c r="AF66" s="67"/>
      <c r="AG66" s="66"/>
      <c r="AH66" s="66"/>
      <c r="AI66" s="67"/>
    </row>
    <row r="67" spans="1:35" ht="12" customHeight="1" x14ac:dyDescent="0.2">
      <c r="A67" s="69"/>
      <c r="B67" s="69"/>
      <c r="C67" s="65"/>
      <c r="D67" s="66"/>
      <c r="E67" s="67"/>
      <c r="F67" s="66"/>
      <c r="G67" s="66"/>
      <c r="H67" s="67"/>
      <c r="I67" s="68"/>
      <c r="J67" s="66"/>
      <c r="K67" s="67"/>
      <c r="L67" s="66"/>
      <c r="M67" s="66"/>
      <c r="N67" s="67"/>
      <c r="O67" s="66"/>
      <c r="P67" s="66"/>
      <c r="Q67" s="67"/>
      <c r="R67" s="68"/>
      <c r="S67" s="66"/>
      <c r="T67" s="67"/>
      <c r="U67" s="66"/>
      <c r="V67" s="66"/>
      <c r="W67" s="67"/>
      <c r="X67" s="68"/>
      <c r="Y67" s="66"/>
      <c r="Z67" s="67"/>
      <c r="AA67" s="66"/>
      <c r="AB67" s="66"/>
      <c r="AC67" s="67"/>
      <c r="AD67" s="66"/>
      <c r="AE67" s="66"/>
      <c r="AF67" s="67"/>
      <c r="AG67" s="66"/>
      <c r="AH67" s="66"/>
      <c r="AI67" s="67"/>
    </row>
    <row r="68" spans="1:35" ht="12" customHeight="1" x14ac:dyDescent="0.2">
      <c r="A68" s="69"/>
      <c r="B68" s="69"/>
      <c r="C68" s="65"/>
      <c r="D68" s="66"/>
      <c r="E68" s="67"/>
      <c r="F68" s="66"/>
      <c r="G68" s="66"/>
      <c r="H68" s="67"/>
      <c r="I68" s="68"/>
      <c r="J68" s="66"/>
      <c r="K68" s="67"/>
      <c r="L68" s="66"/>
      <c r="M68" s="66"/>
      <c r="N68" s="67"/>
      <c r="O68" s="66"/>
      <c r="P68" s="66"/>
      <c r="Q68" s="67"/>
      <c r="R68" s="68"/>
      <c r="S68" s="66"/>
      <c r="T68" s="67"/>
      <c r="U68" s="66"/>
      <c r="V68" s="66"/>
      <c r="W68" s="67"/>
      <c r="X68" s="68"/>
      <c r="Y68" s="66"/>
      <c r="Z68" s="67"/>
      <c r="AA68" s="66"/>
      <c r="AB68" s="66"/>
      <c r="AC68" s="67"/>
      <c r="AD68" s="66"/>
      <c r="AE68" s="66"/>
      <c r="AF68" s="67"/>
      <c r="AG68" s="66"/>
      <c r="AH68" s="66"/>
      <c r="AI68" s="67"/>
    </row>
    <row r="69" spans="1:35" ht="12" customHeight="1" x14ac:dyDescent="0.2">
      <c r="A69" s="69"/>
      <c r="B69" s="69"/>
      <c r="C69" s="65"/>
      <c r="D69" s="66"/>
      <c r="E69" s="67"/>
      <c r="F69" s="66"/>
      <c r="G69" s="66"/>
      <c r="H69" s="67"/>
      <c r="I69" s="68"/>
      <c r="J69" s="66"/>
      <c r="K69" s="67"/>
      <c r="L69" s="66"/>
      <c r="M69" s="66"/>
      <c r="N69" s="67"/>
      <c r="O69" s="66"/>
      <c r="P69" s="66"/>
      <c r="Q69" s="67"/>
      <c r="R69" s="68"/>
      <c r="S69" s="66"/>
      <c r="T69" s="67"/>
      <c r="U69" s="66"/>
      <c r="V69" s="66"/>
      <c r="W69" s="67"/>
      <c r="X69" s="68"/>
      <c r="Y69" s="66"/>
      <c r="Z69" s="67"/>
      <c r="AA69" s="66"/>
      <c r="AB69" s="66"/>
      <c r="AC69" s="67"/>
      <c r="AD69" s="66"/>
      <c r="AE69" s="66"/>
      <c r="AF69" s="67"/>
      <c r="AG69" s="66"/>
      <c r="AH69" s="66"/>
      <c r="AI69" s="67"/>
    </row>
    <row r="70" spans="1:35" ht="12" customHeight="1" x14ac:dyDescent="0.2">
      <c r="A70" s="69"/>
      <c r="B70" s="69"/>
      <c r="C70" s="65"/>
      <c r="D70" s="66"/>
      <c r="E70" s="67"/>
      <c r="F70" s="66"/>
      <c r="G70" s="66"/>
      <c r="H70" s="67"/>
      <c r="I70" s="68"/>
      <c r="J70" s="66"/>
      <c r="K70" s="67"/>
      <c r="L70" s="66"/>
      <c r="M70" s="66"/>
      <c r="N70" s="67"/>
      <c r="O70" s="66"/>
      <c r="P70" s="66"/>
      <c r="Q70" s="67"/>
      <c r="R70" s="68"/>
      <c r="S70" s="66"/>
      <c r="T70" s="67"/>
      <c r="U70" s="66"/>
      <c r="V70" s="66"/>
      <c r="W70" s="67"/>
      <c r="X70" s="68"/>
      <c r="Y70" s="66"/>
      <c r="Z70" s="67"/>
      <c r="AA70" s="66"/>
      <c r="AB70" s="66"/>
      <c r="AC70" s="67"/>
      <c r="AD70" s="66"/>
      <c r="AE70" s="66"/>
      <c r="AF70" s="67"/>
      <c r="AG70" s="66"/>
      <c r="AH70" s="66"/>
      <c r="AI70" s="67"/>
    </row>
    <row r="71" spans="1:35" ht="12" customHeight="1" x14ac:dyDescent="0.2">
      <c r="A71" s="69"/>
      <c r="B71" s="69"/>
      <c r="C71" s="65"/>
      <c r="D71" s="66"/>
      <c r="E71" s="67"/>
      <c r="F71" s="66"/>
      <c r="G71" s="66"/>
      <c r="H71" s="67"/>
      <c r="I71" s="68"/>
      <c r="J71" s="66"/>
      <c r="K71" s="67"/>
      <c r="L71" s="66"/>
      <c r="M71" s="66"/>
      <c r="N71" s="67"/>
      <c r="O71" s="66"/>
      <c r="P71" s="66"/>
      <c r="Q71" s="67"/>
      <c r="R71" s="68"/>
      <c r="S71" s="66"/>
      <c r="T71" s="67"/>
      <c r="U71" s="66"/>
      <c r="V71" s="66"/>
      <c r="W71" s="67"/>
      <c r="X71" s="68"/>
      <c r="Y71" s="66"/>
      <c r="Z71" s="67"/>
      <c r="AA71" s="66"/>
      <c r="AB71" s="66"/>
      <c r="AC71" s="67"/>
      <c r="AD71" s="66"/>
      <c r="AE71" s="66"/>
      <c r="AF71" s="67"/>
      <c r="AG71" s="66"/>
      <c r="AH71" s="66"/>
      <c r="AI71" s="67"/>
    </row>
    <row r="72" spans="1:35" ht="12" customHeight="1" x14ac:dyDescent="0.2">
      <c r="A72" s="69"/>
      <c r="B72" s="69"/>
      <c r="C72" s="65"/>
      <c r="D72" s="66"/>
      <c r="E72" s="67"/>
      <c r="F72" s="66"/>
      <c r="G72" s="66"/>
      <c r="H72" s="67"/>
      <c r="I72" s="68"/>
      <c r="J72" s="66"/>
      <c r="K72" s="67"/>
      <c r="L72" s="66"/>
      <c r="M72" s="66"/>
      <c r="N72" s="67"/>
      <c r="O72" s="66"/>
      <c r="P72" s="66"/>
      <c r="Q72" s="67"/>
      <c r="R72" s="68"/>
      <c r="S72" s="66"/>
      <c r="T72" s="67"/>
      <c r="U72" s="66"/>
      <c r="V72" s="66"/>
      <c r="W72" s="67"/>
      <c r="X72" s="68"/>
      <c r="Y72" s="66"/>
      <c r="Z72" s="67"/>
      <c r="AA72" s="66"/>
      <c r="AB72" s="66"/>
      <c r="AC72" s="67"/>
      <c r="AD72" s="66"/>
      <c r="AE72" s="66"/>
      <c r="AF72" s="67"/>
      <c r="AG72" s="66"/>
      <c r="AH72" s="66"/>
      <c r="AI72" s="67"/>
    </row>
    <row r="73" spans="1:35" ht="12" customHeight="1" x14ac:dyDescent="0.2">
      <c r="A73" s="69"/>
      <c r="B73" s="69"/>
      <c r="C73" s="65"/>
      <c r="D73" s="66"/>
      <c r="E73" s="67"/>
      <c r="F73" s="66"/>
      <c r="G73" s="66"/>
      <c r="H73" s="67"/>
      <c r="I73" s="68"/>
      <c r="J73" s="66"/>
      <c r="K73" s="67"/>
      <c r="L73" s="66"/>
      <c r="M73" s="66"/>
      <c r="N73" s="67"/>
      <c r="O73" s="66"/>
      <c r="P73" s="66"/>
      <c r="Q73" s="67"/>
      <c r="R73" s="68"/>
      <c r="S73" s="66"/>
      <c r="T73" s="67"/>
      <c r="U73" s="66"/>
      <c r="V73" s="66"/>
      <c r="W73" s="67"/>
      <c r="X73" s="68"/>
      <c r="Y73" s="66"/>
      <c r="Z73" s="67"/>
      <c r="AA73" s="66"/>
      <c r="AB73" s="66"/>
      <c r="AC73" s="67"/>
      <c r="AD73" s="66"/>
      <c r="AE73" s="66"/>
      <c r="AF73" s="67"/>
      <c r="AG73" s="66"/>
      <c r="AH73" s="66"/>
      <c r="AI73" s="67"/>
    </row>
    <row r="74" spans="1:35" ht="12" customHeight="1" x14ac:dyDescent="0.2">
      <c r="A74" s="69"/>
      <c r="B74" s="69"/>
      <c r="C74" s="65"/>
      <c r="D74" s="66"/>
      <c r="E74" s="67"/>
      <c r="F74" s="66"/>
      <c r="G74" s="66"/>
      <c r="H74" s="67"/>
      <c r="I74" s="68"/>
      <c r="J74" s="66"/>
      <c r="K74" s="67"/>
      <c r="L74" s="66"/>
      <c r="M74" s="66"/>
      <c r="N74" s="67"/>
      <c r="O74" s="66"/>
      <c r="P74" s="66"/>
      <c r="Q74" s="67"/>
      <c r="R74" s="68"/>
      <c r="S74" s="66"/>
      <c r="T74" s="67"/>
      <c r="U74" s="66"/>
      <c r="V74" s="66"/>
      <c r="W74" s="67"/>
      <c r="X74" s="68"/>
      <c r="Y74" s="66"/>
      <c r="Z74" s="67"/>
      <c r="AA74" s="66"/>
      <c r="AB74" s="66"/>
      <c r="AC74" s="67"/>
      <c r="AD74" s="66"/>
      <c r="AE74" s="66"/>
      <c r="AF74" s="67"/>
      <c r="AG74" s="66"/>
      <c r="AH74" s="66"/>
      <c r="AI74" s="67"/>
    </row>
    <row r="75" spans="1:35" ht="12" customHeight="1" x14ac:dyDescent="0.2">
      <c r="A75" s="69"/>
      <c r="B75" s="69"/>
      <c r="C75" s="65"/>
      <c r="D75" s="66"/>
      <c r="E75" s="67"/>
      <c r="F75" s="66"/>
      <c r="G75" s="66"/>
      <c r="H75" s="67"/>
      <c r="I75" s="68"/>
      <c r="J75" s="66"/>
      <c r="K75" s="67"/>
      <c r="L75" s="66"/>
      <c r="M75" s="66"/>
      <c r="N75" s="67"/>
      <c r="O75" s="66"/>
      <c r="P75" s="66"/>
      <c r="Q75" s="67"/>
      <c r="R75" s="68"/>
      <c r="S75" s="66"/>
      <c r="T75" s="67"/>
      <c r="U75" s="66"/>
      <c r="V75" s="66"/>
      <c r="W75" s="67"/>
      <c r="X75" s="68"/>
      <c r="Y75" s="66"/>
      <c r="Z75" s="67"/>
      <c r="AA75" s="66"/>
      <c r="AB75" s="66"/>
      <c r="AC75" s="67"/>
      <c r="AD75" s="66"/>
      <c r="AE75" s="66"/>
      <c r="AF75" s="67"/>
      <c r="AG75" s="66"/>
      <c r="AH75" s="66"/>
      <c r="AI75" s="67"/>
    </row>
    <row r="76" spans="1:35" ht="12" customHeight="1" x14ac:dyDescent="0.2">
      <c r="A76" s="69"/>
      <c r="B76" s="69"/>
      <c r="C76" s="65"/>
      <c r="D76" s="66"/>
      <c r="E76" s="67"/>
      <c r="F76" s="66"/>
      <c r="G76" s="66"/>
      <c r="H76" s="67"/>
      <c r="I76" s="68"/>
      <c r="J76" s="66"/>
      <c r="K76" s="67"/>
      <c r="L76" s="66"/>
      <c r="M76" s="66"/>
      <c r="N76" s="67"/>
      <c r="O76" s="66"/>
      <c r="P76" s="66"/>
      <c r="Q76" s="67"/>
      <c r="R76" s="68"/>
      <c r="S76" s="66"/>
      <c r="T76" s="67"/>
      <c r="U76" s="66"/>
      <c r="V76" s="66"/>
      <c r="W76" s="67"/>
      <c r="X76" s="68"/>
      <c r="Y76" s="66"/>
      <c r="Z76" s="67"/>
      <c r="AA76" s="66"/>
      <c r="AB76" s="66"/>
      <c r="AC76" s="67"/>
      <c r="AD76" s="66"/>
      <c r="AE76" s="66"/>
      <c r="AF76" s="67"/>
      <c r="AG76" s="66"/>
      <c r="AH76" s="66"/>
      <c r="AI76" s="67"/>
    </row>
    <row r="77" spans="1:35" ht="12" customHeight="1" x14ac:dyDescent="0.2">
      <c r="A77" s="69"/>
      <c r="B77" s="69"/>
      <c r="C77" s="65"/>
      <c r="D77" s="66"/>
      <c r="E77" s="67"/>
      <c r="F77" s="66"/>
      <c r="G77" s="66"/>
      <c r="H77" s="67"/>
      <c r="I77" s="68"/>
      <c r="J77" s="66"/>
      <c r="K77" s="67"/>
      <c r="L77" s="66"/>
      <c r="M77" s="66"/>
      <c r="N77" s="67"/>
      <c r="O77" s="66"/>
      <c r="P77" s="66"/>
      <c r="Q77" s="67"/>
      <c r="R77" s="68"/>
      <c r="S77" s="66"/>
      <c r="T77" s="67"/>
      <c r="U77" s="66"/>
      <c r="V77" s="66"/>
      <c r="W77" s="67"/>
      <c r="X77" s="68"/>
      <c r="Y77" s="66"/>
      <c r="Z77" s="67"/>
      <c r="AA77" s="66"/>
      <c r="AB77" s="66"/>
      <c r="AC77" s="67"/>
      <c r="AD77" s="66"/>
      <c r="AE77" s="66"/>
      <c r="AF77" s="67"/>
      <c r="AG77" s="66"/>
      <c r="AH77" s="66"/>
      <c r="AI77" s="67"/>
    </row>
    <row r="78" spans="1:35" ht="12" customHeight="1" x14ac:dyDescent="0.2">
      <c r="A78" s="69"/>
      <c r="B78" s="69"/>
      <c r="C78" s="65"/>
      <c r="D78" s="66"/>
      <c r="E78" s="67"/>
      <c r="F78" s="66"/>
      <c r="G78" s="66"/>
      <c r="H78" s="67"/>
      <c r="I78" s="68"/>
      <c r="J78" s="66"/>
      <c r="K78" s="67"/>
      <c r="L78" s="66"/>
      <c r="M78" s="66"/>
      <c r="N78" s="67"/>
      <c r="O78" s="66"/>
      <c r="P78" s="66"/>
      <c r="Q78" s="67"/>
      <c r="R78" s="68"/>
      <c r="S78" s="66"/>
      <c r="T78" s="67"/>
      <c r="U78" s="66"/>
      <c r="V78" s="66"/>
      <c r="W78" s="67"/>
      <c r="X78" s="68"/>
      <c r="Y78" s="66"/>
      <c r="Z78" s="67"/>
      <c r="AA78" s="66"/>
      <c r="AB78" s="66"/>
      <c r="AC78" s="67"/>
      <c r="AD78" s="66"/>
      <c r="AE78" s="66"/>
      <c r="AF78" s="67"/>
      <c r="AG78" s="66"/>
      <c r="AH78" s="66"/>
      <c r="AI78" s="67"/>
    </row>
    <row r="79" spans="1:35" ht="12" customHeight="1" x14ac:dyDescent="0.2">
      <c r="A79" s="69"/>
      <c r="B79" s="69"/>
      <c r="C79" s="65"/>
      <c r="D79" s="66"/>
      <c r="E79" s="67"/>
      <c r="F79" s="66"/>
      <c r="G79" s="66"/>
      <c r="H79" s="67"/>
      <c r="I79" s="68"/>
      <c r="J79" s="66"/>
      <c r="K79" s="67"/>
      <c r="L79" s="66"/>
      <c r="M79" s="66"/>
      <c r="N79" s="67"/>
      <c r="O79" s="66"/>
      <c r="P79" s="66"/>
      <c r="Q79" s="67"/>
      <c r="R79" s="68"/>
      <c r="S79" s="66"/>
      <c r="T79" s="67"/>
      <c r="U79" s="66"/>
      <c r="V79" s="66"/>
      <c r="W79" s="67"/>
      <c r="X79" s="68"/>
      <c r="Y79" s="66"/>
      <c r="Z79" s="67"/>
      <c r="AA79" s="66"/>
      <c r="AB79" s="66"/>
      <c r="AC79" s="67"/>
      <c r="AD79" s="66"/>
      <c r="AE79" s="66"/>
      <c r="AF79" s="67"/>
      <c r="AG79" s="66"/>
      <c r="AH79" s="66"/>
      <c r="AI79" s="67"/>
    </row>
    <row r="80" spans="1:35" ht="12" customHeight="1" x14ac:dyDescent="0.2">
      <c r="A80" s="69"/>
      <c r="B80" s="69"/>
      <c r="C80" s="65"/>
      <c r="D80" s="66"/>
      <c r="E80" s="67"/>
      <c r="F80" s="66"/>
      <c r="G80" s="66"/>
      <c r="H80" s="67"/>
      <c r="I80" s="68"/>
      <c r="J80" s="66"/>
      <c r="K80" s="67"/>
      <c r="L80" s="66"/>
      <c r="M80" s="66"/>
      <c r="N80" s="67"/>
      <c r="O80" s="66"/>
      <c r="P80" s="66"/>
      <c r="Q80" s="67"/>
      <c r="R80" s="68"/>
      <c r="S80" s="66"/>
      <c r="T80" s="67"/>
      <c r="U80" s="66"/>
      <c r="V80" s="66"/>
      <c r="W80" s="67"/>
      <c r="X80" s="68"/>
      <c r="Y80" s="66"/>
      <c r="Z80" s="67"/>
      <c r="AA80" s="66"/>
      <c r="AB80" s="66"/>
      <c r="AC80" s="67"/>
      <c r="AD80" s="66"/>
      <c r="AE80" s="66"/>
      <c r="AF80" s="67"/>
      <c r="AG80" s="66"/>
      <c r="AH80" s="66"/>
      <c r="AI80" s="67"/>
    </row>
    <row r="81" spans="1:35" ht="12" customHeight="1" x14ac:dyDescent="0.2">
      <c r="A81" s="69"/>
      <c r="B81" s="69"/>
      <c r="C81" s="65"/>
      <c r="D81" s="66"/>
      <c r="E81" s="67"/>
      <c r="F81" s="66"/>
      <c r="G81" s="66"/>
      <c r="H81" s="67"/>
      <c r="I81" s="68"/>
      <c r="J81" s="66"/>
      <c r="K81" s="67"/>
      <c r="L81" s="66"/>
      <c r="M81" s="66"/>
      <c r="N81" s="67"/>
      <c r="O81" s="66"/>
      <c r="P81" s="66"/>
      <c r="Q81" s="67"/>
      <c r="R81" s="68"/>
      <c r="S81" s="66"/>
      <c r="T81" s="67"/>
      <c r="U81" s="66"/>
      <c r="V81" s="66"/>
      <c r="W81" s="67"/>
      <c r="X81" s="68"/>
      <c r="Y81" s="66"/>
      <c r="Z81" s="67"/>
      <c r="AA81" s="66"/>
      <c r="AB81" s="66"/>
      <c r="AC81" s="67"/>
      <c r="AD81" s="66"/>
      <c r="AE81" s="66"/>
      <c r="AF81" s="67"/>
      <c r="AG81" s="66"/>
      <c r="AH81" s="66"/>
      <c r="AI81" s="67"/>
    </row>
    <row r="82" spans="1:35" ht="12" customHeight="1" x14ac:dyDescent="0.2">
      <c r="A82" s="69"/>
      <c r="B82" s="69"/>
      <c r="C82" s="65"/>
      <c r="D82" s="66"/>
      <c r="E82" s="67"/>
      <c r="F82" s="66"/>
      <c r="G82" s="66"/>
      <c r="H82" s="67"/>
      <c r="I82" s="68"/>
      <c r="J82" s="66"/>
      <c r="K82" s="67"/>
      <c r="L82" s="66"/>
      <c r="M82" s="66"/>
      <c r="N82" s="67"/>
      <c r="O82" s="66"/>
      <c r="P82" s="66"/>
      <c r="Q82" s="67"/>
      <c r="R82" s="68"/>
      <c r="S82" s="66"/>
      <c r="T82" s="67"/>
      <c r="U82" s="66"/>
      <c r="V82" s="66"/>
      <c r="W82" s="67"/>
      <c r="X82" s="68"/>
      <c r="Y82" s="66"/>
      <c r="Z82" s="67"/>
      <c r="AA82" s="66"/>
      <c r="AB82" s="66"/>
      <c r="AC82" s="67"/>
      <c r="AD82" s="66"/>
      <c r="AE82" s="66"/>
      <c r="AF82" s="67"/>
      <c r="AG82" s="66"/>
      <c r="AH82" s="66"/>
      <c r="AI82" s="67"/>
    </row>
    <row r="83" spans="1:35" ht="12" customHeight="1" x14ac:dyDescent="0.2">
      <c r="A83" s="69"/>
      <c r="B83" s="69"/>
      <c r="C83" s="65"/>
      <c r="D83" s="66"/>
      <c r="E83" s="67"/>
      <c r="F83" s="66"/>
      <c r="G83" s="66"/>
      <c r="H83" s="67"/>
      <c r="I83" s="68"/>
      <c r="J83" s="66"/>
      <c r="K83" s="67"/>
      <c r="L83" s="66"/>
      <c r="M83" s="66"/>
      <c r="N83" s="67"/>
      <c r="O83" s="66"/>
      <c r="P83" s="66"/>
      <c r="Q83" s="67"/>
      <c r="R83" s="68"/>
      <c r="S83" s="66"/>
      <c r="T83" s="67"/>
      <c r="U83" s="66"/>
      <c r="V83" s="66"/>
      <c r="W83" s="67"/>
      <c r="X83" s="68"/>
      <c r="Y83" s="66"/>
      <c r="Z83" s="67"/>
      <c r="AA83" s="66"/>
      <c r="AB83" s="66"/>
      <c r="AC83" s="67"/>
      <c r="AD83" s="66"/>
      <c r="AE83" s="66"/>
      <c r="AF83" s="67"/>
      <c r="AG83" s="66"/>
      <c r="AH83" s="66"/>
      <c r="AI83" s="67"/>
    </row>
    <row r="84" spans="1:35" x14ac:dyDescent="0.2">
      <c r="A84" s="69"/>
      <c r="B84" s="69"/>
      <c r="C84" s="65"/>
      <c r="D84" s="66"/>
      <c r="E84" s="67"/>
      <c r="F84" s="66"/>
      <c r="G84" s="66"/>
      <c r="H84" s="67"/>
      <c r="I84" s="68"/>
      <c r="J84" s="66"/>
      <c r="K84" s="67"/>
      <c r="L84" s="66"/>
      <c r="M84" s="66"/>
      <c r="N84" s="67"/>
      <c r="O84" s="66"/>
      <c r="P84" s="66"/>
      <c r="Q84" s="67"/>
      <c r="R84" s="68"/>
      <c r="S84" s="66"/>
      <c r="T84" s="67"/>
      <c r="U84" s="66"/>
      <c r="V84" s="66"/>
      <c r="W84" s="67"/>
      <c r="X84" s="68"/>
      <c r="Y84" s="66"/>
      <c r="Z84" s="67"/>
      <c r="AA84" s="66"/>
      <c r="AB84" s="66"/>
      <c r="AC84" s="67"/>
      <c r="AD84" s="66"/>
      <c r="AE84" s="66"/>
      <c r="AF84" s="67"/>
      <c r="AG84" s="66"/>
      <c r="AH84" s="66"/>
      <c r="AI84" s="67"/>
    </row>
    <row r="85" spans="1:35" x14ac:dyDescent="0.2">
      <c r="A85" s="69"/>
      <c r="B85" s="69"/>
      <c r="C85" s="65"/>
      <c r="D85" s="66"/>
      <c r="E85" s="67"/>
      <c r="F85" s="66"/>
      <c r="G85" s="66"/>
      <c r="H85" s="67"/>
      <c r="I85" s="68"/>
      <c r="J85" s="66"/>
      <c r="K85" s="67"/>
      <c r="L85" s="66"/>
      <c r="M85" s="66"/>
      <c r="N85" s="67"/>
      <c r="O85" s="66"/>
      <c r="P85" s="66"/>
      <c r="Q85" s="67"/>
      <c r="R85" s="68"/>
      <c r="S85" s="66"/>
      <c r="T85" s="67"/>
      <c r="U85" s="66"/>
      <c r="V85" s="66"/>
      <c r="W85" s="67"/>
      <c r="X85" s="68"/>
      <c r="Y85" s="66"/>
      <c r="Z85" s="67"/>
      <c r="AA85" s="66"/>
      <c r="AB85" s="66"/>
      <c r="AC85" s="67"/>
      <c r="AD85" s="66"/>
      <c r="AE85" s="66"/>
      <c r="AF85" s="67"/>
      <c r="AG85" s="66"/>
      <c r="AH85" s="66"/>
      <c r="AI85" s="67"/>
    </row>
    <row r="86" spans="1:35" x14ac:dyDescent="0.2">
      <c r="A86" s="69"/>
      <c r="B86" s="69"/>
      <c r="C86" s="65"/>
      <c r="D86" s="66"/>
      <c r="E86" s="67"/>
      <c r="F86" s="66"/>
      <c r="G86" s="66"/>
      <c r="H86" s="67"/>
      <c r="I86" s="68"/>
      <c r="J86" s="66"/>
      <c r="K86" s="67"/>
      <c r="L86" s="66"/>
      <c r="M86" s="66"/>
      <c r="N86" s="67"/>
      <c r="O86" s="66"/>
      <c r="P86" s="66"/>
      <c r="Q86" s="67"/>
      <c r="R86" s="68"/>
      <c r="S86" s="66"/>
      <c r="T86" s="67"/>
      <c r="U86" s="66"/>
      <c r="V86" s="66"/>
      <c r="W86" s="67"/>
      <c r="X86" s="68"/>
      <c r="Y86" s="66"/>
      <c r="Z86" s="67"/>
      <c r="AA86" s="66"/>
      <c r="AB86" s="66"/>
      <c r="AC86" s="67"/>
      <c r="AD86" s="66"/>
      <c r="AE86" s="66"/>
      <c r="AF86" s="67"/>
      <c r="AG86" s="66"/>
      <c r="AH86" s="66"/>
      <c r="AI86" s="67"/>
    </row>
    <row r="87" spans="1:35" x14ac:dyDescent="0.2">
      <c r="A87" s="69"/>
      <c r="B87" s="69"/>
      <c r="C87" s="65"/>
      <c r="D87" s="66"/>
      <c r="E87" s="67"/>
      <c r="F87" s="66"/>
      <c r="G87" s="66"/>
      <c r="H87" s="67"/>
      <c r="I87" s="68"/>
      <c r="J87" s="66"/>
      <c r="K87" s="67"/>
      <c r="L87" s="66"/>
      <c r="M87" s="66"/>
      <c r="N87" s="67"/>
      <c r="O87" s="66"/>
      <c r="P87" s="66"/>
      <c r="Q87" s="67"/>
      <c r="R87" s="68"/>
      <c r="S87" s="66"/>
      <c r="T87" s="67"/>
      <c r="U87" s="66"/>
      <c r="V87" s="66"/>
      <c r="W87" s="67"/>
      <c r="X87" s="68"/>
      <c r="Y87" s="66"/>
      <c r="Z87" s="67"/>
      <c r="AA87" s="66"/>
      <c r="AB87" s="66"/>
      <c r="AC87" s="67"/>
      <c r="AD87" s="66"/>
      <c r="AE87" s="66"/>
      <c r="AF87" s="67"/>
      <c r="AG87" s="66"/>
      <c r="AH87" s="66"/>
      <c r="AI87" s="67"/>
    </row>
    <row r="88" spans="1:35" x14ac:dyDescent="0.2">
      <c r="A88" s="69"/>
      <c r="B88" s="69"/>
      <c r="C88" s="65"/>
      <c r="D88" s="66"/>
      <c r="E88" s="67"/>
      <c r="F88" s="66"/>
      <c r="G88" s="66"/>
      <c r="H88" s="67"/>
      <c r="I88" s="68"/>
      <c r="J88" s="66"/>
      <c r="K88" s="67"/>
      <c r="L88" s="66"/>
      <c r="M88" s="66"/>
      <c r="N88" s="67"/>
      <c r="O88" s="66"/>
      <c r="P88" s="66"/>
      <c r="Q88" s="67"/>
      <c r="R88" s="68"/>
      <c r="S88" s="66"/>
      <c r="T88" s="67"/>
      <c r="U88" s="66"/>
      <c r="V88" s="66"/>
      <c r="W88" s="67"/>
      <c r="X88" s="68"/>
      <c r="Y88" s="66"/>
      <c r="Z88" s="67"/>
      <c r="AA88" s="66"/>
      <c r="AB88" s="66"/>
      <c r="AC88" s="67"/>
      <c r="AD88" s="66"/>
      <c r="AE88" s="66"/>
      <c r="AF88" s="67"/>
      <c r="AG88" s="66"/>
      <c r="AH88" s="66"/>
      <c r="AI88" s="67"/>
    </row>
    <row r="89" spans="1:35" x14ac:dyDescent="0.2">
      <c r="A89" s="69"/>
      <c r="B89" s="69"/>
      <c r="C89" s="65"/>
      <c r="D89" s="66"/>
      <c r="E89" s="67"/>
      <c r="F89" s="66"/>
      <c r="G89" s="66"/>
      <c r="H89" s="67"/>
      <c r="I89" s="68"/>
      <c r="J89" s="66"/>
      <c r="K89" s="67"/>
      <c r="L89" s="66"/>
      <c r="M89" s="66"/>
      <c r="N89" s="67"/>
      <c r="O89" s="66"/>
      <c r="P89" s="66"/>
      <c r="Q89" s="67"/>
      <c r="R89" s="68"/>
      <c r="S89" s="66"/>
      <c r="T89" s="67"/>
      <c r="U89" s="66"/>
      <c r="V89" s="66"/>
      <c r="W89" s="67"/>
      <c r="X89" s="68"/>
      <c r="Y89" s="66"/>
      <c r="Z89" s="67"/>
      <c r="AA89" s="66"/>
      <c r="AB89" s="66"/>
      <c r="AC89" s="67"/>
      <c r="AD89" s="66"/>
      <c r="AE89" s="66"/>
      <c r="AF89" s="67"/>
      <c r="AG89" s="66"/>
      <c r="AH89" s="66"/>
      <c r="AI89" s="67"/>
    </row>
    <row r="90" spans="1:35" x14ac:dyDescent="0.2">
      <c r="A90" s="69"/>
      <c r="B90" s="69"/>
      <c r="C90" s="65"/>
      <c r="D90" s="66"/>
      <c r="E90" s="67"/>
      <c r="F90" s="66"/>
      <c r="G90" s="66"/>
      <c r="H90" s="67"/>
      <c r="I90" s="68"/>
      <c r="J90" s="66"/>
      <c r="K90" s="67"/>
      <c r="L90" s="66"/>
      <c r="M90" s="66"/>
      <c r="N90" s="67"/>
      <c r="O90" s="66"/>
      <c r="P90" s="66"/>
      <c r="Q90" s="67"/>
      <c r="R90" s="68"/>
      <c r="S90" s="66"/>
      <c r="T90" s="67"/>
      <c r="U90" s="66"/>
      <c r="V90" s="66"/>
      <c r="W90" s="67"/>
      <c r="X90" s="68"/>
      <c r="Y90" s="66"/>
      <c r="Z90" s="67"/>
      <c r="AA90" s="66"/>
      <c r="AB90" s="66"/>
      <c r="AC90" s="67"/>
      <c r="AD90" s="66"/>
      <c r="AE90" s="66"/>
      <c r="AF90" s="67"/>
      <c r="AG90" s="66"/>
      <c r="AH90" s="66"/>
      <c r="AI90" s="67"/>
    </row>
    <row r="91" spans="1:35" x14ac:dyDescent="0.2">
      <c r="A91" s="69"/>
      <c r="B91" s="69"/>
      <c r="C91" s="65"/>
      <c r="D91" s="66"/>
      <c r="E91" s="67"/>
      <c r="F91" s="66"/>
      <c r="G91" s="66"/>
      <c r="H91" s="67"/>
      <c r="I91" s="68"/>
      <c r="J91" s="66"/>
      <c r="K91" s="67"/>
      <c r="L91" s="66"/>
      <c r="M91" s="66"/>
      <c r="N91" s="67"/>
      <c r="O91" s="66"/>
      <c r="P91" s="66"/>
      <c r="Q91" s="67"/>
      <c r="R91" s="68"/>
      <c r="S91" s="66"/>
      <c r="T91" s="67"/>
      <c r="U91" s="66"/>
      <c r="V91" s="66"/>
      <c r="W91" s="67"/>
      <c r="X91" s="68"/>
      <c r="Y91" s="66"/>
      <c r="Z91" s="67"/>
      <c r="AA91" s="66"/>
      <c r="AB91" s="66"/>
      <c r="AC91" s="67"/>
      <c r="AD91" s="66"/>
      <c r="AE91" s="66"/>
      <c r="AF91" s="67"/>
      <c r="AG91" s="66"/>
      <c r="AH91" s="66"/>
      <c r="AI91" s="67"/>
    </row>
    <row r="92" spans="1:35" x14ac:dyDescent="0.2">
      <c r="A92" s="69"/>
      <c r="B92" s="69"/>
      <c r="C92" s="65"/>
      <c r="D92" s="66"/>
      <c r="E92" s="67"/>
      <c r="F92" s="66"/>
      <c r="G92" s="66"/>
      <c r="H92" s="67"/>
      <c r="I92" s="68"/>
      <c r="J92" s="66"/>
      <c r="K92" s="67"/>
      <c r="L92" s="66"/>
      <c r="M92" s="66"/>
      <c r="N92" s="67"/>
      <c r="O92" s="66"/>
      <c r="P92" s="66"/>
      <c r="Q92" s="67"/>
      <c r="R92" s="68"/>
      <c r="S92" s="66"/>
      <c r="T92" s="67"/>
      <c r="U92" s="66"/>
      <c r="V92" s="66"/>
      <c r="W92" s="67"/>
      <c r="X92" s="68"/>
      <c r="Y92" s="66"/>
      <c r="Z92" s="67"/>
      <c r="AA92" s="66"/>
      <c r="AB92" s="66"/>
      <c r="AC92" s="67"/>
      <c r="AD92" s="66"/>
      <c r="AE92" s="66"/>
      <c r="AF92" s="67"/>
      <c r="AG92" s="66"/>
      <c r="AH92" s="66"/>
      <c r="AI92" s="67"/>
    </row>
    <row r="93" spans="1:35" x14ac:dyDescent="0.2">
      <c r="A93" s="69"/>
      <c r="B93" s="69"/>
      <c r="C93" s="65"/>
      <c r="D93" s="66"/>
      <c r="E93" s="67"/>
      <c r="F93" s="66"/>
      <c r="G93" s="66"/>
      <c r="H93" s="67"/>
      <c r="I93" s="68"/>
      <c r="J93" s="66"/>
      <c r="K93" s="67"/>
      <c r="L93" s="66"/>
      <c r="M93" s="66"/>
      <c r="N93" s="67"/>
      <c r="O93" s="66"/>
      <c r="P93" s="66"/>
      <c r="Q93" s="67"/>
      <c r="R93" s="68"/>
      <c r="S93" s="66"/>
      <c r="T93" s="67"/>
      <c r="U93" s="66"/>
      <c r="V93" s="66"/>
      <c r="W93" s="67"/>
      <c r="X93" s="68"/>
      <c r="Y93" s="66"/>
      <c r="Z93" s="67"/>
      <c r="AA93" s="66"/>
      <c r="AB93" s="66"/>
      <c r="AC93" s="67"/>
      <c r="AD93" s="66"/>
      <c r="AE93" s="66"/>
      <c r="AF93" s="67"/>
      <c r="AG93" s="66"/>
      <c r="AH93" s="66"/>
      <c r="AI93" s="67"/>
    </row>
    <row r="94" spans="1:35" x14ac:dyDescent="0.2">
      <c r="A94" s="69"/>
      <c r="B94" s="69"/>
      <c r="C94" s="65"/>
      <c r="D94" s="66"/>
      <c r="E94" s="67"/>
      <c r="F94" s="66"/>
      <c r="G94" s="66"/>
      <c r="H94" s="67"/>
      <c r="I94" s="68"/>
      <c r="J94" s="66"/>
      <c r="K94" s="67"/>
      <c r="L94" s="66"/>
      <c r="M94" s="66"/>
      <c r="N94" s="67"/>
      <c r="O94" s="66"/>
      <c r="P94" s="66"/>
      <c r="Q94" s="67"/>
      <c r="R94" s="68"/>
      <c r="S94" s="66"/>
      <c r="T94" s="67"/>
      <c r="U94" s="66"/>
      <c r="V94" s="66"/>
      <c r="W94" s="67"/>
      <c r="X94" s="68"/>
      <c r="Y94" s="66"/>
      <c r="Z94" s="67"/>
      <c r="AA94" s="66"/>
      <c r="AB94" s="66"/>
      <c r="AC94" s="67"/>
      <c r="AD94" s="66"/>
      <c r="AE94" s="66"/>
      <c r="AF94" s="67"/>
      <c r="AG94" s="66"/>
      <c r="AH94" s="66"/>
      <c r="AI94" s="67"/>
    </row>
    <row r="95" spans="1:35" x14ac:dyDescent="0.2">
      <c r="A95" s="69"/>
      <c r="B95" s="69"/>
      <c r="C95" s="65"/>
      <c r="D95" s="66"/>
      <c r="E95" s="67"/>
      <c r="F95" s="66"/>
      <c r="G95" s="66"/>
      <c r="H95" s="67"/>
      <c r="I95" s="68"/>
      <c r="J95" s="66"/>
      <c r="K95" s="67"/>
      <c r="L95" s="66"/>
      <c r="M95" s="66"/>
      <c r="N95" s="67"/>
      <c r="O95" s="66"/>
      <c r="P95" s="66"/>
      <c r="Q95" s="67"/>
      <c r="R95" s="68"/>
      <c r="S95" s="66"/>
      <c r="T95" s="67"/>
      <c r="U95" s="66"/>
      <c r="V95" s="66"/>
      <c r="W95" s="67"/>
      <c r="X95" s="68"/>
      <c r="Y95" s="66"/>
      <c r="Z95" s="67"/>
      <c r="AA95" s="66"/>
      <c r="AB95" s="66"/>
      <c r="AC95" s="67"/>
      <c r="AD95" s="66"/>
      <c r="AE95" s="66"/>
      <c r="AF95" s="67"/>
      <c r="AG95" s="66"/>
      <c r="AH95" s="66"/>
      <c r="AI95" s="67"/>
    </row>
    <row r="96" spans="1:35" x14ac:dyDescent="0.2">
      <c r="A96" s="69"/>
      <c r="B96" s="69"/>
      <c r="C96" s="65"/>
      <c r="D96" s="66"/>
      <c r="E96" s="67"/>
      <c r="F96" s="66"/>
      <c r="G96" s="66"/>
      <c r="H96" s="67"/>
      <c r="I96" s="68"/>
      <c r="J96" s="66"/>
      <c r="K96" s="67"/>
      <c r="L96" s="66"/>
      <c r="M96" s="66"/>
      <c r="N96" s="67"/>
      <c r="O96" s="66"/>
      <c r="P96" s="66"/>
      <c r="Q96" s="67"/>
      <c r="R96" s="68"/>
      <c r="S96" s="66"/>
      <c r="T96" s="67"/>
      <c r="U96" s="66"/>
      <c r="V96" s="66"/>
      <c r="W96" s="67"/>
      <c r="X96" s="68"/>
      <c r="Y96" s="66"/>
      <c r="Z96" s="67"/>
      <c r="AA96" s="66"/>
      <c r="AB96" s="66"/>
      <c r="AC96" s="67"/>
      <c r="AD96" s="66"/>
      <c r="AE96" s="66"/>
      <c r="AF96" s="67"/>
      <c r="AG96" s="66"/>
      <c r="AH96" s="66"/>
      <c r="AI96" s="67"/>
    </row>
    <row r="97" spans="1:35" x14ac:dyDescent="0.2">
      <c r="A97" s="69"/>
      <c r="B97" s="69"/>
      <c r="C97" s="65"/>
      <c r="D97" s="66"/>
      <c r="E97" s="67"/>
      <c r="F97" s="66"/>
      <c r="G97" s="66"/>
      <c r="H97" s="67"/>
      <c r="I97" s="68"/>
      <c r="J97" s="66"/>
      <c r="K97" s="67"/>
      <c r="L97" s="66"/>
      <c r="M97" s="66"/>
      <c r="N97" s="67"/>
      <c r="O97" s="66"/>
      <c r="P97" s="66"/>
      <c r="Q97" s="67"/>
      <c r="R97" s="68"/>
      <c r="S97" s="66"/>
      <c r="T97" s="67"/>
      <c r="U97" s="66"/>
      <c r="V97" s="66"/>
      <c r="W97" s="67"/>
      <c r="X97" s="68"/>
      <c r="Y97" s="66"/>
      <c r="Z97" s="67"/>
      <c r="AA97" s="66"/>
      <c r="AB97" s="66"/>
      <c r="AC97" s="67"/>
      <c r="AD97" s="66"/>
      <c r="AE97" s="66"/>
      <c r="AF97" s="67"/>
      <c r="AG97" s="66"/>
      <c r="AH97" s="66"/>
      <c r="AI97" s="67"/>
    </row>
    <row r="98" spans="1:35" x14ac:dyDescent="0.2">
      <c r="A98" s="69"/>
      <c r="B98" s="69"/>
      <c r="C98" s="65"/>
      <c r="D98" s="66"/>
      <c r="E98" s="67"/>
      <c r="F98" s="66"/>
      <c r="G98" s="66"/>
      <c r="H98" s="67"/>
      <c r="I98" s="68"/>
      <c r="J98" s="66"/>
      <c r="K98" s="67"/>
      <c r="L98" s="66"/>
      <c r="M98" s="66"/>
      <c r="N98" s="67"/>
      <c r="O98" s="66"/>
      <c r="P98" s="66"/>
      <c r="Q98" s="67"/>
      <c r="R98" s="68"/>
      <c r="S98" s="66"/>
      <c r="T98" s="67"/>
      <c r="U98" s="66"/>
      <c r="V98" s="66"/>
      <c r="W98" s="67"/>
      <c r="X98" s="68"/>
      <c r="Y98" s="66"/>
      <c r="Z98" s="67"/>
      <c r="AA98" s="66"/>
      <c r="AB98" s="66"/>
      <c r="AC98" s="67"/>
      <c r="AD98" s="66"/>
      <c r="AE98" s="66"/>
      <c r="AF98" s="67"/>
      <c r="AG98" s="66"/>
      <c r="AH98" s="66"/>
      <c r="AI98" s="67"/>
    </row>
    <row r="99" spans="1:35" x14ac:dyDescent="0.2">
      <c r="A99" s="69"/>
      <c r="B99" s="69"/>
      <c r="C99" s="65"/>
      <c r="D99" s="66"/>
      <c r="E99" s="67"/>
      <c r="F99" s="66"/>
      <c r="G99" s="66"/>
      <c r="H99" s="67"/>
      <c r="I99" s="68"/>
      <c r="J99" s="66"/>
      <c r="K99" s="67"/>
      <c r="L99" s="66"/>
      <c r="M99" s="66"/>
      <c r="N99" s="67"/>
      <c r="O99" s="66"/>
      <c r="P99" s="66"/>
      <c r="Q99" s="67"/>
      <c r="R99" s="68"/>
      <c r="S99" s="66"/>
      <c r="T99" s="67"/>
      <c r="U99" s="66"/>
      <c r="V99" s="66"/>
      <c r="W99" s="67"/>
      <c r="X99" s="68"/>
      <c r="Y99" s="66"/>
      <c r="Z99" s="67"/>
      <c r="AA99" s="66"/>
      <c r="AB99" s="66"/>
      <c r="AC99" s="67"/>
      <c r="AD99" s="66"/>
      <c r="AE99" s="66"/>
      <c r="AF99" s="67"/>
      <c r="AG99" s="66"/>
      <c r="AH99" s="66"/>
      <c r="AI99" s="67"/>
    </row>
    <row r="100" spans="1:35" x14ac:dyDescent="0.2">
      <c r="A100" s="69"/>
      <c r="B100" s="69"/>
      <c r="C100" s="65"/>
      <c r="D100" s="66"/>
      <c r="E100" s="67"/>
      <c r="F100" s="66"/>
      <c r="G100" s="66"/>
      <c r="H100" s="67"/>
      <c r="I100" s="68"/>
      <c r="J100" s="66"/>
      <c r="K100" s="67"/>
      <c r="L100" s="66"/>
      <c r="M100" s="66"/>
      <c r="N100" s="67"/>
      <c r="O100" s="66"/>
      <c r="P100" s="66"/>
      <c r="Q100" s="67"/>
      <c r="R100" s="68"/>
      <c r="S100" s="66"/>
      <c r="T100" s="67"/>
      <c r="U100" s="66"/>
      <c r="V100" s="66"/>
      <c r="W100" s="67"/>
      <c r="X100" s="68"/>
      <c r="Y100" s="66"/>
      <c r="Z100" s="67"/>
      <c r="AA100" s="66"/>
      <c r="AB100" s="66"/>
      <c r="AC100" s="67"/>
      <c r="AD100" s="66"/>
      <c r="AE100" s="66"/>
      <c r="AF100" s="67"/>
      <c r="AG100" s="66"/>
      <c r="AH100" s="66"/>
      <c r="AI100" s="67"/>
    </row>
    <row r="101" spans="1:35" x14ac:dyDescent="0.2">
      <c r="A101" s="69"/>
      <c r="B101" s="69"/>
      <c r="C101" s="65"/>
      <c r="D101" s="66"/>
      <c r="E101" s="67"/>
      <c r="F101" s="66"/>
      <c r="G101" s="66"/>
      <c r="H101" s="67"/>
      <c r="I101" s="68"/>
      <c r="J101" s="66"/>
      <c r="K101" s="67"/>
      <c r="L101" s="66"/>
      <c r="M101" s="66"/>
      <c r="N101" s="67"/>
      <c r="O101" s="66"/>
      <c r="P101" s="66"/>
      <c r="Q101" s="67"/>
      <c r="R101" s="68"/>
      <c r="S101" s="66"/>
      <c r="T101" s="67"/>
      <c r="U101" s="66"/>
      <c r="V101" s="66"/>
      <c r="W101" s="67"/>
      <c r="X101" s="68"/>
      <c r="Y101" s="66"/>
      <c r="Z101" s="67"/>
      <c r="AA101" s="66"/>
      <c r="AB101" s="66"/>
      <c r="AC101" s="67"/>
      <c r="AD101" s="66"/>
      <c r="AE101" s="66"/>
      <c r="AF101" s="67"/>
      <c r="AG101" s="66"/>
      <c r="AH101" s="66"/>
      <c r="AI101" s="67"/>
    </row>
    <row r="102" spans="1:35" x14ac:dyDescent="0.2">
      <c r="A102" s="69"/>
      <c r="B102" s="69"/>
      <c r="C102" s="65"/>
      <c r="D102" s="66"/>
      <c r="E102" s="67"/>
      <c r="F102" s="66"/>
      <c r="G102" s="66"/>
      <c r="H102" s="67"/>
      <c r="I102" s="68"/>
      <c r="J102" s="66"/>
      <c r="K102" s="67"/>
      <c r="L102" s="66"/>
      <c r="M102" s="66"/>
      <c r="N102" s="67"/>
      <c r="O102" s="66"/>
      <c r="P102" s="66"/>
      <c r="Q102" s="67"/>
      <c r="R102" s="68"/>
      <c r="S102" s="66"/>
      <c r="T102" s="67"/>
      <c r="U102" s="66"/>
      <c r="V102" s="66"/>
      <c r="W102" s="67"/>
      <c r="X102" s="68"/>
      <c r="Y102" s="66"/>
      <c r="Z102" s="67"/>
      <c r="AA102" s="66"/>
      <c r="AB102" s="66"/>
      <c r="AC102" s="67"/>
      <c r="AD102" s="66"/>
      <c r="AE102" s="66"/>
      <c r="AF102" s="67"/>
      <c r="AG102" s="66"/>
      <c r="AH102" s="66"/>
      <c r="AI102" s="67"/>
    </row>
    <row r="103" spans="1:35" x14ac:dyDescent="0.2">
      <c r="A103" s="69"/>
      <c r="B103" s="69"/>
      <c r="C103" s="65"/>
      <c r="D103" s="66"/>
      <c r="E103" s="67"/>
      <c r="F103" s="66"/>
      <c r="G103" s="66"/>
      <c r="H103" s="67"/>
      <c r="I103" s="68"/>
      <c r="J103" s="66"/>
      <c r="K103" s="67"/>
      <c r="L103" s="66"/>
      <c r="M103" s="66"/>
      <c r="N103" s="67"/>
      <c r="O103" s="66"/>
      <c r="P103" s="66"/>
      <c r="Q103" s="67"/>
      <c r="R103" s="68"/>
      <c r="S103" s="66"/>
      <c r="T103" s="67"/>
      <c r="U103" s="66"/>
      <c r="V103" s="66"/>
      <c r="W103" s="67"/>
      <c r="X103" s="68"/>
      <c r="Y103" s="66"/>
      <c r="Z103" s="67"/>
      <c r="AA103" s="66"/>
      <c r="AB103" s="66"/>
      <c r="AC103" s="67"/>
      <c r="AD103" s="66"/>
      <c r="AE103" s="66"/>
      <c r="AF103" s="67"/>
      <c r="AG103" s="66"/>
      <c r="AH103" s="66"/>
      <c r="AI103" s="67"/>
    </row>
    <row r="104" spans="1:35" x14ac:dyDescent="0.2">
      <c r="A104" s="69"/>
      <c r="B104" s="69"/>
      <c r="C104" s="65"/>
      <c r="D104" s="66"/>
      <c r="E104" s="67"/>
      <c r="F104" s="66"/>
      <c r="G104" s="66"/>
      <c r="H104" s="67"/>
      <c r="I104" s="68"/>
      <c r="J104" s="66"/>
      <c r="K104" s="67"/>
      <c r="L104" s="66"/>
      <c r="M104" s="66"/>
      <c r="N104" s="67"/>
      <c r="O104" s="66"/>
      <c r="P104" s="66"/>
      <c r="Q104" s="67"/>
      <c r="R104" s="68"/>
      <c r="S104" s="66"/>
      <c r="T104" s="67"/>
      <c r="U104" s="66"/>
      <c r="V104" s="66"/>
      <c r="W104" s="67"/>
      <c r="X104" s="68"/>
      <c r="Y104" s="66"/>
      <c r="Z104" s="67"/>
      <c r="AA104" s="66"/>
      <c r="AB104" s="66"/>
      <c r="AC104" s="67"/>
      <c r="AD104" s="66"/>
      <c r="AE104" s="66"/>
      <c r="AF104" s="67"/>
      <c r="AG104" s="66"/>
      <c r="AH104" s="66"/>
      <c r="AI104" s="67"/>
    </row>
    <row r="105" spans="1:35" x14ac:dyDescent="0.2">
      <c r="A105" s="69"/>
      <c r="B105" s="69"/>
      <c r="C105" s="65"/>
      <c r="D105" s="66"/>
      <c r="E105" s="67"/>
      <c r="F105" s="66"/>
      <c r="G105" s="66"/>
      <c r="H105" s="67"/>
      <c r="I105" s="68"/>
      <c r="J105" s="66"/>
      <c r="K105" s="67"/>
      <c r="L105" s="66"/>
      <c r="M105" s="66"/>
      <c r="N105" s="67"/>
      <c r="O105" s="66"/>
      <c r="P105" s="66"/>
      <c r="Q105" s="67"/>
      <c r="R105" s="68"/>
      <c r="S105" s="66"/>
      <c r="T105" s="67"/>
      <c r="U105" s="66"/>
      <c r="V105" s="66"/>
      <c r="W105" s="67"/>
      <c r="X105" s="68"/>
      <c r="Y105" s="66"/>
      <c r="Z105" s="67"/>
      <c r="AA105" s="66"/>
      <c r="AB105" s="66"/>
      <c r="AC105" s="67"/>
      <c r="AD105" s="66"/>
      <c r="AE105" s="66"/>
      <c r="AF105" s="67"/>
      <c r="AG105" s="66"/>
      <c r="AH105" s="66"/>
      <c r="AI105" s="67"/>
    </row>
    <row r="106" spans="1:35" x14ac:dyDescent="0.2">
      <c r="A106" s="69"/>
      <c r="B106" s="69"/>
      <c r="C106" s="65"/>
      <c r="D106" s="66"/>
      <c r="E106" s="67"/>
      <c r="F106" s="66"/>
      <c r="G106" s="66"/>
      <c r="H106" s="67"/>
      <c r="I106" s="68"/>
      <c r="J106" s="66"/>
      <c r="K106" s="67"/>
      <c r="L106" s="66"/>
      <c r="M106" s="66"/>
      <c r="N106" s="67"/>
      <c r="O106" s="66"/>
      <c r="P106" s="66"/>
      <c r="Q106" s="67"/>
      <c r="R106" s="68"/>
      <c r="S106" s="66"/>
      <c r="T106" s="67"/>
      <c r="U106" s="66"/>
      <c r="V106" s="66"/>
      <c r="W106" s="67"/>
      <c r="X106" s="68"/>
      <c r="Y106" s="66"/>
      <c r="Z106" s="67"/>
      <c r="AA106" s="66"/>
      <c r="AB106" s="66"/>
      <c r="AC106" s="67"/>
      <c r="AD106" s="66"/>
      <c r="AE106" s="66"/>
      <c r="AF106" s="67"/>
      <c r="AG106" s="66"/>
      <c r="AH106" s="66"/>
      <c r="AI106" s="67"/>
    </row>
    <row r="107" spans="1:35" x14ac:dyDescent="0.2">
      <c r="A107" s="69"/>
      <c r="B107" s="69"/>
      <c r="C107" s="65"/>
      <c r="D107" s="66"/>
      <c r="E107" s="67"/>
      <c r="F107" s="66"/>
      <c r="G107" s="66"/>
      <c r="H107" s="67"/>
      <c r="I107" s="68"/>
      <c r="J107" s="66"/>
      <c r="K107" s="67"/>
      <c r="L107" s="66"/>
      <c r="M107" s="66"/>
      <c r="N107" s="67"/>
      <c r="O107" s="66"/>
      <c r="P107" s="66"/>
      <c r="Q107" s="67"/>
      <c r="R107" s="68"/>
      <c r="S107" s="66"/>
      <c r="T107" s="67"/>
      <c r="U107" s="66"/>
      <c r="V107" s="66"/>
      <c r="W107" s="67"/>
      <c r="X107" s="68"/>
      <c r="Y107" s="66"/>
      <c r="Z107" s="67"/>
      <c r="AA107" s="66"/>
      <c r="AB107" s="66"/>
      <c r="AC107" s="67"/>
      <c r="AD107" s="66"/>
      <c r="AE107" s="66"/>
      <c r="AF107" s="67"/>
      <c r="AG107" s="66"/>
      <c r="AH107" s="66"/>
      <c r="AI107" s="67"/>
    </row>
    <row r="108" spans="1:35" x14ac:dyDescent="0.2">
      <c r="A108" s="69"/>
      <c r="B108" s="69"/>
      <c r="C108" s="65"/>
      <c r="D108" s="66"/>
      <c r="E108" s="67"/>
      <c r="F108" s="66"/>
      <c r="G108" s="66"/>
      <c r="H108" s="67"/>
      <c r="I108" s="68"/>
      <c r="J108" s="66"/>
      <c r="K108" s="67"/>
      <c r="L108" s="66"/>
      <c r="M108" s="66"/>
      <c r="N108" s="67"/>
      <c r="O108" s="66"/>
      <c r="P108" s="66"/>
      <c r="Q108" s="67"/>
      <c r="R108" s="68"/>
      <c r="S108" s="66"/>
      <c r="T108" s="67"/>
      <c r="U108" s="66"/>
      <c r="V108" s="66"/>
      <c r="W108" s="67"/>
      <c r="X108" s="68"/>
      <c r="Y108" s="66"/>
      <c r="Z108" s="67"/>
      <c r="AA108" s="66"/>
      <c r="AB108" s="66"/>
      <c r="AC108" s="67"/>
      <c r="AD108" s="66"/>
      <c r="AE108" s="66"/>
      <c r="AF108" s="67"/>
      <c r="AG108" s="66"/>
      <c r="AH108" s="66"/>
      <c r="AI108" s="67"/>
    </row>
    <row r="109" spans="1:35" x14ac:dyDescent="0.2">
      <c r="A109" s="69"/>
      <c r="B109" s="69"/>
      <c r="C109" s="65"/>
      <c r="D109" s="66"/>
      <c r="E109" s="67"/>
      <c r="F109" s="66"/>
      <c r="G109" s="66"/>
      <c r="H109" s="67"/>
      <c r="I109" s="68"/>
      <c r="J109" s="66"/>
      <c r="K109" s="67"/>
      <c r="L109" s="66"/>
      <c r="M109" s="66"/>
      <c r="N109" s="67"/>
      <c r="O109" s="66"/>
      <c r="P109" s="66"/>
      <c r="Q109" s="67"/>
      <c r="R109" s="68"/>
      <c r="S109" s="66"/>
      <c r="T109" s="67"/>
      <c r="U109" s="66"/>
      <c r="V109" s="66"/>
      <c r="W109" s="67"/>
      <c r="X109" s="68"/>
      <c r="Y109" s="66"/>
      <c r="Z109" s="67"/>
      <c r="AA109" s="66"/>
      <c r="AB109" s="66"/>
      <c r="AC109" s="67"/>
      <c r="AD109" s="66"/>
      <c r="AE109" s="66"/>
      <c r="AF109" s="67"/>
      <c r="AG109" s="66"/>
      <c r="AH109" s="66"/>
      <c r="AI109" s="67"/>
    </row>
    <row r="110" spans="1:35" x14ac:dyDescent="0.2">
      <c r="A110" s="69"/>
      <c r="B110" s="69"/>
      <c r="C110" s="65"/>
      <c r="D110" s="66"/>
      <c r="E110" s="67"/>
      <c r="F110" s="66"/>
      <c r="G110" s="66"/>
      <c r="H110" s="67"/>
      <c r="I110" s="68"/>
      <c r="J110" s="66"/>
      <c r="K110" s="67"/>
      <c r="L110" s="66"/>
      <c r="M110" s="66"/>
      <c r="N110" s="67"/>
      <c r="O110" s="66"/>
      <c r="P110" s="66"/>
      <c r="Q110" s="67"/>
      <c r="R110" s="68"/>
      <c r="S110" s="66"/>
      <c r="T110" s="67"/>
      <c r="U110" s="66"/>
      <c r="V110" s="66"/>
      <c r="W110" s="67"/>
      <c r="X110" s="68"/>
      <c r="Y110" s="66"/>
      <c r="Z110" s="67"/>
      <c r="AA110" s="66"/>
      <c r="AB110" s="66"/>
      <c r="AC110" s="67"/>
      <c r="AD110" s="66"/>
      <c r="AE110" s="66"/>
      <c r="AF110" s="67"/>
      <c r="AG110" s="66"/>
      <c r="AH110" s="66"/>
      <c r="AI110" s="67"/>
    </row>
    <row r="111" spans="1:35" x14ac:dyDescent="0.2">
      <c r="A111" s="69"/>
      <c r="B111" s="69"/>
      <c r="C111" s="65"/>
      <c r="D111" s="66"/>
      <c r="E111" s="67"/>
      <c r="F111" s="66"/>
      <c r="G111" s="66"/>
      <c r="H111" s="67"/>
      <c r="I111" s="68"/>
      <c r="J111" s="66"/>
      <c r="K111" s="67"/>
      <c r="L111" s="66"/>
      <c r="M111" s="66"/>
      <c r="N111" s="67"/>
      <c r="O111" s="66"/>
      <c r="P111" s="66"/>
      <c r="Q111" s="67"/>
      <c r="R111" s="68"/>
      <c r="S111" s="66"/>
      <c r="T111" s="67"/>
      <c r="U111" s="66"/>
      <c r="V111" s="66"/>
      <c r="W111" s="67"/>
      <c r="X111" s="68"/>
      <c r="Y111" s="66"/>
      <c r="Z111" s="67"/>
      <c r="AA111" s="66"/>
      <c r="AB111" s="66"/>
      <c r="AC111" s="67"/>
      <c r="AD111" s="66"/>
      <c r="AE111" s="66"/>
      <c r="AF111" s="67"/>
      <c r="AG111" s="66"/>
      <c r="AH111" s="66"/>
      <c r="AI111" s="67"/>
    </row>
    <row r="112" spans="1:35" x14ac:dyDescent="0.2">
      <c r="A112" s="69"/>
      <c r="B112" s="69"/>
      <c r="C112" s="65"/>
      <c r="D112" s="66"/>
      <c r="E112" s="67"/>
      <c r="F112" s="66"/>
      <c r="G112" s="66"/>
      <c r="H112" s="67"/>
      <c r="I112" s="68"/>
      <c r="J112" s="66"/>
      <c r="K112" s="67"/>
      <c r="L112" s="66"/>
      <c r="M112" s="66"/>
      <c r="N112" s="67"/>
      <c r="O112" s="66"/>
      <c r="P112" s="66"/>
      <c r="Q112" s="67"/>
      <c r="R112" s="68"/>
      <c r="S112" s="66"/>
      <c r="T112" s="67"/>
      <c r="U112" s="66"/>
      <c r="V112" s="66"/>
      <c r="W112" s="67"/>
      <c r="X112" s="68"/>
      <c r="Y112" s="66"/>
      <c r="Z112" s="67"/>
      <c r="AA112" s="66"/>
      <c r="AB112" s="66"/>
      <c r="AC112" s="67"/>
      <c r="AD112" s="66"/>
      <c r="AE112" s="66"/>
      <c r="AF112" s="67"/>
      <c r="AG112" s="66"/>
      <c r="AH112" s="66"/>
      <c r="AI112" s="67"/>
    </row>
    <row r="113" spans="1:35" x14ac:dyDescent="0.2">
      <c r="A113" s="69"/>
      <c r="B113" s="69"/>
      <c r="C113" s="65"/>
      <c r="D113" s="66"/>
      <c r="E113" s="67"/>
      <c r="F113" s="66"/>
      <c r="G113" s="66"/>
      <c r="H113" s="67"/>
      <c r="I113" s="68"/>
      <c r="J113" s="66"/>
      <c r="K113" s="67"/>
      <c r="L113" s="66"/>
      <c r="M113" s="66"/>
      <c r="N113" s="67"/>
      <c r="O113" s="66"/>
      <c r="P113" s="66"/>
      <c r="Q113" s="67"/>
      <c r="R113" s="68"/>
      <c r="S113" s="66"/>
      <c r="T113" s="67"/>
      <c r="U113" s="66"/>
      <c r="V113" s="66"/>
      <c r="W113" s="67"/>
      <c r="X113" s="68"/>
      <c r="Y113" s="66"/>
      <c r="Z113" s="67"/>
      <c r="AA113" s="66"/>
      <c r="AB113" s="66"/>
      <c r="AC113" s="67"/>
      <c r="AD113" s="66"/>
      <c r="AE113" s="66"/>
      <c r="AF113" s="67"/>
      <c r="AG113" s="66"/>
      <c r="AH113" s="66"/>
      <c r="AI113" s="67"/>
    </row>
    <row r="114" spans="1:35" x14ac:dyDescent="0.2">
      <c r="A114" s="69"/>
      <c r="B114" s="69"/>
      <c r="C114" s="65"/>
      <c r="D114" s="66"/>
      <c r="E114" s="67"/>
      <c r="F114" s="66"/>
      <c r="G114" s="66"/>
      <c r="H114" s="67"/>
      <c r="I114" s="68"/>
      <c r="J114" s="66"/>
      <c r="K114" s="67"/>
      <c r="L114" s="66"/>
      <c r="M114" s="66"/>
      <c r="N114" s="67"/>
      <c r="O114" s="66"/>
      <c r="P114" s="66"/>
      <c r="Q114" s="67"/>
      <c r="R114" s="68"/>
      <c r="S114" s="66"/>
      <c r="T114" s="67"/>
      <c r="U114" s="66"/>
      <c r="V114" s="66"/>
      <c r="W114" s="67"/>
      <c r="X114" s="68"/>
      <c r="Y114" s="66"/>
      <c r="Z114" s="67"/>
      <c r="AA114" s="66"/>
      <c r="AB114" s="66"/>
      <c r="AC114" s="67"/>
      <c r="AD114" s="66"/>
      <c r="AE114" s="66"/>
      <c r="AF114" s="67"/>
      <c r="AG114" s="66"/>
      <c r="AH114" s="66"/>
      <c r="AI114" s="67"/>
    </row>
    <row r="115" spans="1:35" x14ac:dyDescent="0.2">
      <c r="A115" s="59"/>
      <c r="B115" s="59"/>
      <c r="C115" s="60"/>
      <c r="D115" s="61"/>
      <c r="E115" s="53"/>
      <c r="F115" s="61"/>
      <c r="G115" s="61"/>
      <c r="H115" s="53"/>
      <c r="I115" s="61"/>
      <c r="J115" s="61"/>
      <c r="K115" s="53"/>
      <c r="L115" s="61"/>
      <c r="M115" s="61"/>
      <c r="N115" s="53"/>
      <c r="O115" s="61"/>
      <c r="P115" s="61"/>
      <c r="Q115" s="53"/>
      <c r="R115" s="61"/>
      <c r="S115" s="61"/>
      <c r="T115" s="53"/>
      <c r="U115" s="61"/>
      <c r="V115" s="61"/>
      <c r="W115" s="53"/>
      <c r="X115" s="61"/>
      <c r="Y115" s="61"/>
      <c r="Z115" s="53"/>
      <c r="AA115" s="61"/>
      <c r="AB115" s="61"/>
      <c r="AC115" s="62"/>
      <c r="AD115" s="61"/>
      <c r="AE115" s="61"/>
      <c r="AF115" s="62"/>
      <c r="AG115" s="61"/>
      <c r="AH115" s="61"/>
      <c r="AI115" s="53"/>
    </row>
    <row r="116" spans="1:35" x14ac:dyDescent="0.2">
      <c r="A116" s="59"/>
      <c r="B116" s="59"/>
      <c r="C116" s="60"/>
      <c r="D116" s="61"/>
      <c r="E116" s="53"/>
      <c r="F116" s="61"/>
      <c r="G116" s="61"/>
      <c r="H116" s="53"/>
      <c r="I116" s="61"/>
      <c r="J116" s="61"/>
      <c r="K116" s="53"/>
      <c r="L116" s="61"/>
      <c r="M116" s="61"/>
      <c r="N116" s="53"/>
      <c r="O116" s="61"/>
      <c r="P116" s="61"/>
      <c r="Q116" s="53"/>
      <c r="R116" s="61"/>
      <c r="S116" s="61"/>
      <c r="T116" s="53"/>
      <c r="U116" s="61"/>
      <c r="V116" s="61"/>
      <c r="W116" s="53"/>
      <c r="X116" s="61"/>
      <c r="Y116" s="61"/>
      <c r="Z116" s="53"/>
      <c r="AA116" s="61"/>
      <c r="AB116" s="61"/>
      <c r="AC116" s="62"/>
      <c r="AD116" s="61"/>
      <c r="AE116" s="61"/>
      <c r="AF116" s="62"/>
      <c r="AG116" s="61"/>
      <c r="AH116" s="61"/>
      <c r="AI116" s="53"/>
    </row>
    <row r="117" spans="1:35" x14ac:dyDescent="0.2">
      <c r="A117" s="59" t="s">
        <v>39</v>
      </c>
      <c r="B117" s="59"/>
      <c r="C117" s="60"/>
      <c r="D117" s="61"/>
      <c r="E117" s="53"/>
      <c r="F117" s="61"/>
      <c r="G117" s="61"/>
      <c r="H117" s="53"/>
      <c r="I117" s="61"/>
      <c r="J117" s="61"/>
      <c r="K117" s="53"/>
      <c r="L117" s="61"/>
      <c r="M117" s="61"/>
      <c r="N117" s="53"/>
      <c r="O117" s="61"/>
      <c r="P117" s="61"/>
      <c r="Q117" s="53"/>
      <c r="R117" s="61"/>
      <c r="S117" s="61"/>
      <c r="T117" s="53"/>
      <c r="U117" s="61"/>
      <c r="V117"/>
      <c r="W117" s="53"/>
      <c r="X117" s="61"/>
      <c r="Y117" s="61"/>
      <c r="Z117" s="53"/>
      <c r="AA117" s="61"/>
      <c r="AB117" s="61"/>
      <c r="AC117" s="62"/>
      <c r="AD117" s="61"/>
      <c r="AE117" s="61"/>
      <c r="AF117" s="62"/>
      <c r="AG117" s="61"/>
      <c r="AH117" s="61"/>
      <c r="AI117" s="53"/>
    </row>
    <row r="118" spans="1:35" x14ac:dyDescent="0.2">
      <c r="A118" s="59"/>
      <c r="B118" s="59"/>
      <c r="C118" s="60"/>
      <c r="D118" s="61"/>
      <c r="E118" s="53"/>
      <c r="F118" s="61"/>
      <c r="G118" s="61"/>
      <c r="H118" s="53"/>
      <c r="I118" s="61"/>
      <c r="J118" s="61"/>
      <c r="K118" s="53"/>
      <c r="L118" s="61"/>
      <c r="M118" s="61"/>
      <c r="N118" s="53"/>
      <c r="O118" s="61"/>
      <c r="P118" s="61"/>
      <c r="Q118" s="53"/>
      <c r="R118" s="61"/>
      <c r="S118" s="61"/>
      <c r="T118" s="53"/>
      <c r="U118" s="61"/>
      <c r="V118" s="61"/>
      <c r="W118" s="53"/>
      <c r="X118" s="61"/>
      <c r="Y118" s="61"/>
      <c r="Z118" s="53"/>
      <c r="AA118" s="61"/>
      <c r="AB118" s="61"/>
      <c r="AC118" s="62"/>
      <c r="AD118" s="61"/>
      <c r="AE118" s="61"/>
      <c r="AF118" s="62"/>
      <c r="AG118" s="61"/>
      <c r="AH118" s="61"/>
      <c r="AI118" s="53"/>
    </row>
    <row r="119" spans="1:35" x14ac:dyDescent="0.2">
      <c r="A119" s="59"/>
      <c r="B119" s="59"/>
      <c r="C119" s="60"/>
      <c r="D119" s="61"/>
      <c r="E119" s="53"/>
      <c r="F119" s="61"/>
      <c r="G119" s="61"/>
      <c r="H119" s="53"/>
      <c r="I119" s="61"/>
      <c r="J119" s="61"/>
      <c r="K119" s="53"/>
      <c r="L119" s="61"/>
      <c r="M119" s="61"/>
      <c r="N119" s="53"/>
      <c r="O119" s="61"/>
      <c r="P119" s="61"/>
      <c r="Q119" s="53"/>
      <c r="R119" s="61"/>
      <c r="S119" s="61"/>
      <c r="T119" s="53"/>
      <c r="U119" s="61"/>
      <c r="V119" s="61"/>
      <c r="W119" s="53"/>
      <c r="X119" s="61"/>
      <c r="Y119" s="61"/>
      <c r="Z119" s="53"/>
      <c r="AA119" s="61"/>
      <c r="AB119" s="61"/>
      <c r="AC119" s="62"/>
      <c r="AD119" s="61"/>
      <c r="AE119" s="61"/>
      <c r="AF119" s="62"/>
      <c r="AG119" s="61"/>
      <c r="AH119" s="61"/>
      <c r="AI119" s="53"/>
    </row>
    <row r="120" spans="1:35" x14ac:dyDescent="0.2">
      <c r="A120" s="59"/>
      <c r="B120" s="59"/>
      <c r="C120" s="60"/>
      <c r="D120" s="61"/>
      <c r="E120" s="53"/>
      <c r="F120" s="61"/>
      <c r="G120" s="61"/>
      <c r="H120" s="53"/>
      <c r="I120" s="61"/>
      <c r="J120" s="61"/>
      <c r="K120" s="53"/>
      <c r="L120" s="61"/>
      <c r="M120" s="61"/>
      <c r="N120" s="53"/>
      <c r="O120" s="61"/>
      <c r="P120" s="61"/>
      <c r="Q120" s="53"/>
      <c r="R120" s="61"/>
      <c r="S120" s="61"/>
      <c r="T120" s="53"/>
      <c r="U120" s="61"/>
      <c r="V120" s="61"/>
      <c r="W120" s="53"/>
      <c r="X120" s="61"/>
      <c r="Y120" s="61"/>
      <c r="Z120" s="53"/>
      <c r="AA120" s="61"/>
      <c r="AB120" s="61"/>
      <c r="AC120" s="62"/>
      <c r="AD120" s="61"/>
      <c r="AE120" s="61"/>
      <c r="AF120" s="62"/>
      <c r="AG120" s="61"/>
      <c r="AH120" s="61"/>
      <c r="AI120" s="53"/>
    </row>
    <row r="121" spans="1:35" x14ac:dyDescent="0.2">
      <c r="A121" s="59"/>
      <c r="B121" s="59"/>
      <c r="C121" s="60"/>
      <c r="D121" s="61"/>
      <c r="E121" s="53"/>
      <c r="F121" s="61"/>
      <c r="G121" s="61"/>
      <c r="H121" s="53"/>
      <c r="I121" s="61"/>
      <c r="J121" s="61"/>
      <c r="K121" s="53"/>
      <c r="L121" s="61"/>
      <c r="M121" s="61"/>
      <c r="N121" s="53"/>
      <c r="O121" s="61"/>
      <c r="P121" s="61"/>
      <c r="Q121" s="53"/>
      <c r="R121" s="61"/>
      <c r="S121" s="61"/>
      <c r="T121" s="53"/>
      <c r="U121" s="61"/>
      <c r="V121" s="61"/>
      <c r="W121" s="53"/>
      <c r="X121" s="61"/>
      <c r="Y121" s="61"/>
      <c r="Z121" s="53"/>
      <c r="AA121" s="61"/>
      <c r="AB121" s="61"/>
      <c r="AC121" s="62"/>
      <c r="AD121" s="61"/>
      <c r="AE121" s="61"/>
      <c r="AF121" s="62"/>
      <c r="AG121" s="61"/>
      <c r="AH121" s="61"/>
      <c r="AI121" s="53"/>
    </row>
    <row r="122" spans="1:35" x14ac:dyDescent="0.2">
      <c r="A122" s="59"/>
      <c r="B122" s="59"/>
      <c r="C122" s="60"/>
      <c r="D122" s="61"/>
      <c r="E122" s="53"/>
      <c r="F122" s="61"/>
      <c r="G122" s="61"/>
      <c r="H122" s="53"/>
      <c r="I122" s="61"/>
      <c r="J122" s="61"/>
      <c r="K122" s="53"/>
      <c r="L122" s="61"/>
      <c r="M122" s="61"/>
      <c r="N122" s="53"/>
      <c r="O122" s="61"/>
      <c r="P122" s="61"/>
      <c r="Q122" s="53"/>
      <c r="R122" s="61"/>
      <c r="S122" s="61"/>
      <c r="T122" s="53"/>
      <c r="U122" s="61"/>
      <c r="V122" s="61"/>
      <c r="W122" s="53"/>
      <c r="X122" s="61"/>
      <c r="Y122" s="61"/>
      <c r="Z122" s="53"/>
      <c r="AA122" s="61"/>
      <c r="AB122" s="61"/>
      <c r="AC122" s="62"/>
      <c r="AD122" s="61"/>
      <c r="AE122" s="61"/>
      <c r="AF122" s="62"/>
      <c r="AG122" s="61"/>
      <c r="AH122" s="61"/>
      <c r="AI122" s="53"/>
    </row>
    <row r="123" spans="1:35" x14ac:dyDescent="0.2">
      <c r="A123" s="59"/>
      <c r="B123" s="59"/>
      <c r="C123" s="60"/>
      <c r="D123" s="61"/>
      <c r="E123" s="53"/>
      <c r="F123" s="61"/>
      <c r="G123" s="61"/>
      <c r="H123" s="53"/>
      <c r="I123" s="61"/>
      <c r="J123" s="61"/>
      <c r="K123" s="53"/>
      <c r="L123" s="61"/>
      <c r="M123" s="61"/>
      <c r="N123" s="53"/>
      <c r="O123" s="61"/>
      <c r="P123" s="61"/>
      <c r="Q123" s="53"/>
      <c r="R123" s="61"/>
      <c r="S123" s="61"/>
      <c r="T123" s="53"/>
      <c r="U123" s="61"/>
      <c r="V123" s="61"/>
      <c r="W123" s="53"/>
      <c r="X123" s="61"/>
      <c r="Y123" s="61"/>
      <c r="Z123" s="53"/>
      <c r="AA123" s="61"/>
      <c r="AB123" s="61"/>
      <c r="AC123" s="62"/>
      <c r="AD123" s="61"/>
      <c r="AE123" s="61"/>
      <c r="AF123" s="62"/>
      <c r="AG123" s="61"/>
      <c r="AH123" s="61"/>
      <c r="AI123" s="53"/>
    </row>
    <row r="124" spans="1:35" x14ac:dyDescent="0.2">
      <c r="A124" s="59"/>
      <c r="B124" s="59"/>
      <c r="C124" s="60"/>
      <c r="D124" s="61"/>
      <c r="E124" s="53"/>
      <c r="F124" s="61"/>
      <c r="G124" s="61"/>
      <c r="H124" s="53"/>
      <c r="I124" s="61"/>
      <c r="J124" s="61"/>
      <c r="K124" s="53"/>
      <c r="L124" s="61"/>
      <c r="M124" s="61"/>
      <c r="N124" s="53"/>
      <c r="O124" s="61"/>
      <c r="P124" s="61"/>
      <c r="Q124" s="53"/>
      <c r="R124" s="61"/>
      <c r="S124" s="61"/>
      <c r="T124" s="53"/>
      <c r="U124" s="61"/>
      <c r="V124" s="61"/>
      <c r="W124" s="53"/>
      <c r="X124" s="61"/>
      <c r="Y124" s="61"/>
      <c r="Z124" s="53"/>
      <c r="AA124" s="61"/>
      <c r="AB124" s="61"/>
      <c r="AC124" s="53"/>
      <c r="AD124" s="61"/>
      <c r="AE124" s="61"/>
      <c r="AF124" s="53"/>
      <c r="AG124" s="61"/>
      <c r="AH124" s="61"/>
      <c r="AI124" s="53"/>
    </row>
    <row r="125" spans="1:35" x14ac:dyDescent="0.2">
      <c r="A125" s="59"/>
      <c r="B125" s="59"/>
      <c r="C125" s="60"/>
      <c r="D125" s="61"/>
      <c r="E125" s="53"/>
      <c r="F125" s="61"/>
      <c r="G125" s="61"/>
      <c r="H125" s="53"/>
      <c r="I125" s="61"/>
      <c r="J125" s="61"/>
      <c r="K125" s="53"/>
      <c r="L125" s="61"/>
      <c r="M125" s="61"/>
      <c r="N125" s="53"/>
      <c r="O125" s="61"/>
      <c r="P125" s="61"/>
      <c r="Q125" s="53"/>
      <c r="R125" s="61"/>
      <c r="S125" s="61"/>
      <c r="T125" s="53"/>
      <c r="U125" s="61"/>
      <c r="V125" s="61"/>
      <c r="W125" s="53"/>
      <c r="X125" s="61"/>
      <c r="Y125" s="61"/>
      <c r="Z125" s="53"/>
      <c r="AA125" s="61"/>
      <c r="AB125" s="61"/>
      <c r="AC125" s="53"/>
      <c r="AD125" s="61"/>
      <c r="AE125" s="61"/>
      <c r="AF125" s="53"/>
      <c r="AG125" s="61"/>
      <c r="AH125" s="61"/>
      <c r="AI125" s="53"/>
    </row>
    <row r="126" spans="1:35" x14ac:dyDescent="0.2">
      <c r="A126" s="59"/>
      <c r="B126" s="59"/>
      <c r="C126" s="60"/>
      <c r="D126" s="61"/>
      <c r="E126" s="53"/>
      <c r="F126" s="61"/>
      <c r="G126" s="61"/>
      <c r="H126" s="53"/>
      <c r="I126" s="61"/>
      <c r="J126" s="61"/>
      <c r="K126" s="53"/>
      <c r="L126" s="61"/>
      <c r="M126" s="61"/>
      <c r="N126" s="53"/>
      <c r="O126" s="61"/>
      <c r="P126" s="61"/>
      <c r="Q126" s="53"/>
      <c r="R126" s="61"/>
      <c r="S126" s="61"/>
      <c r="T126" s="53"/>
      <c r="U126" s="61"/>
      <c r="V126" s="61"/>
      <c r="W126" s="53"/>
      <c r="X126" s="61"/>
      <c r="Y126" s="61"/>
      <c r="Z126" s="53"/>
      <c r="AA126" s="61"/>
      <c r="AB126" s="61"/>
      <c r="AC126" s="53"/>
      <c r="AD126" s="61"/>
      <c r="AE126" s="61"/>
      <c r="AF126" s="53"/>
      <c r="AG126" s="61"/>
      <c r="AH126" s="61"/>
      <c r="AI126" s="53"/>
    </row>
    <row r="127" spans="1:35" x14ac:dyDescent="0.2">
      <c r="A127" s="59"/>
      <c r="B127" s="59"/>
      <c r="C127" s="60"/>
      <c r="D127" s="61"/>
      <c r="E127" s="53"/>
      <c r="F127" s="61"/>
      <c r="G127" s="61"/>
      <c r="H127" s="53"/>
      <c r="I127" s="61"/>
      <c r="J127" s="61"/>
      <c r="K127" s="53"/>
      <c r="L127" s="61"/>
      <c r="M127" s="61"/>
      <c r="N127" s="53"/>
      <c r="O127" s="61"/>
      <c r="P127" s="61"/>
      <c r="Q127" s="53"/>
      <c r="R127" s="61"/>
      <c r="S127" s="61"/>
      <c r="T127" s="53"/>
      <c r="U127" s="61"/>
      <c r="V127" s="61"/>
      <c r="W127" s="53"/>
      <c r="X127" s="61"/>
      <c r="Y127" s="61"/>
      <c r="Z127" s="53"/>
      <c r="AA127" s="61"/>
      <c r="AB127" s="61"/>
      <c r="AC127" s="53"/>
      <c r="AD127" s="61"/>
      <c r="AE127" s="61"/>
      <c r="AF127" s="53"/>
      <c r="AG127" s="61"/>
      <c r="AH127" s="61"/>
      <c r="AI127" s="53"/>
    </row>
    <row r="128" spans="1:35" x14ac:dyDescent="0.2">
      <c r="A128" s="59"/>
      <c r="B128" s="59"/>
      <c r="C128" s="60"/>
      <c r="D128" s="61"/>
      <c r="E128" s="53"/>
      <c r="F128" s="61"/>
      <c r="G128" s="61"/>
      <c r="H128" s="53"/>
      <c r="I128" s="61"/>
      <c r="J128" s="61"/>
      <c r="K128" s="53"/>
      <c r="L128" s="61"/>
      <c r="M128" s="61"/>
      <c r="N128" s="53"/>
      <c r="O128" s="61"/>
      <c r="P128" s="61"/>
      <c r="Q128" s="53"/>
      <c r="R128" s="61"/>
      <c r="S128" s="61"/>
      <c r="T128" s="53"/>
      <c r="U128" s="61"/>
      <c r="V128" s="61"/>
      <c r="W128" s="53"/>
      <c r="X128" s="61"/>
      <c r="Y128" s="61"/>
      <c r="Z128" s="53"/>
      <c r="AA128" s="61"/>
      <c r="AB128" s="61"/>
      <c r="AC128" s="53"/>
      <c r="AD128" s="61"/>
      <c r="AE128" s="61"/>
      <c r="AF128" s="53"/>
      <c r="AG128" s="61"/>
      <c r="AH128" s="61"/>
      <c r="AI128" s="53"/>
    </row>
    <row r="129" spans="1:35" x14ac:dyDescent="0.2">
      <c r="A129" s="59"/>
      <c r="B129" s="59"/>
      <c r="C129" s="60"/>
      <c r="D129" s="61"/>
      <c r="E129" s="53"/>
      <c r="F129" s="61"/>
      <c r="G129" s="61"/>
      <c r="H129" s="53"/>
      <c r="I129" s="61"/>
      <c r="J129" s="61"/>
      <c r="K129" s="53"/>
      <c r="L129" s="61"/>
      <c r="M129" s="61"/>
      <c r="N129" s="53"/>
      <c r="O129" s="61"/>
      <c r="P129" s="61"/>
      <c r="Q129" s="53"/>
      <c r="R129" s="61"/>
      <c r="S129" s="61"/>
      <c r="T129" s="53"/>
      <c r="U129" s="61"/>
      <c r="V129" s="61"/>
      <c r="W129" s="53"/>
      <c r="X129" s="61"/>
      <c r="Y129" s="61"/>
      <c r="Z129" s="53"/>
      <c r="AA129" s="61"/>
      <c r="AB129" s="61"/>
      <c r="AC129" s="53"/>
      <c r="AD129" s="61"/>
      <c r="AE129" s="61"/>
      <c r="AF129" s="53"/>
      <c r="AG129" s="61"/>
      <c r="AH129" s="61"/>
      <c r="AI129" s="53"/>
    </row>
    <row r="130" spans="1:35" x14ac:dyDescent="0.2">
      <c r="A130" s="59"/>
      <c r="B130" s="59"/>
      <c r="C130" s="60"/>
      <c r="D130" s="61"/>
      <c r="E130" s="53"/>
      <c r="F130" s="61"/>
      <c r="G130" s="61"/>
      <c r="H130" s="53"/>
      <c r="I130" s="61"/>
      <c r="J130" s="61"/>
      <c r="K130" s="53"/>
      <c r="L130" s="61"/>
      <c r="M130" s="61"/>
      <c r="N130" s="53"/>
      <c r="O130" s="61"/>
      <c r="P130" s="61"/>
      <c r="Q130" s="53"/>
      <c r="R130" s="61"/>
      <c r="S130" s="61"/>
      <c r="T130" s="53"/>
      <c r="U130" s="61"/>
      <c r="V130" s="61"/>
      <c r="W130" s="53"/>
      <c r="X130" s="61"/>
      <c r="Y130" s="61"/>
      <c r="Z130" s="53"/>
      <c r="AA130" s="61"/>
      <c r="AB130" s="61"/>
      <c r="AC130" s="53"/>
      <c r="AD130" s="61"/>
      <c r="AE130" s="61"/>
      <c r="AF130" s="53"/>
      <c r="AG130" s="61"/>
      <c r="AH130" s="61"/>
      <c r="AI130" s="53"/>
    </row>
    <row r="131" spans="1:35" x14ac:dyDescent="0.2">
      <c r="A131" s="59"/>
      <c r="B131" s="59"/>
      <c r="C131" s="60"/>
      <c r="D131" s="61"/>
      <c r="E131" s="53"/>
      <c r="F131" s="61"/>
      <c r="G131" s="61"/>
      <c r="H131" s="53"/>
      <c r="I131" s="61"/>
      <c r="J131" s="61"/>
      <c r="K131" s="53"/>
      <c r="L131" s="61"/>
      <c r="M131" s="61"/>
      <c r="N131" s="53"/>
      <c r="O131" s="61"/>
      <c r="P131" s="61"/>
      <c r="Q131" s="53"/>
      <c r="R131" s="61"/>
      <c r="S131" s="61"/>
      <c r="T131" s="53"/>
      <c r="U131" s="61"/>
      <c r="V131" s="61"/>
      <c r="W131" s="53"/>
      <c r="X131" s="61"/>
      <c r="Y131" s="61"/>
      <c r="Z131" s="53"/>
      <c r="AA131" s="61"/>
      <c r="AB131" s="61"/>
      <c r="AC131" s="53"/>
      <c r="AD131" s="61"/>
      <c r="AE131" s="61"/>
      <c r="AF131" s="53"/>
      <c r="AG131" s="61"/>
      <c r="AH131" s="61"/>
      <c r="AI131" s="53"/>
    </row>
    <row r="132" spans="1:35" x14ac:dyDescent="0.2">
      <c r="A132" s="59"/>
      <c r="B132" s="59"/>
      <c r="C132" s="60"/>
      <c r="D132" s="61"/>
      <c r="E132" s="53"/>
      <c r="F132" s="61"/>
      <c r="G132" s="61"/>
      <c r="H132" s="53"/>
      <c r="I132" s="61"/>
      <c r="J132" s="61"/>
      <c r="K132" s="53"/>
      <c r="L132" s="61"/>
      <c r="M132" s="61"/>
      <c r="N132" s="53"/>
      <c r="O132" s="61"/>
      <c r="P132" s="61"/>
      <c r="Q132" s="53"/>
      <c r="R132" s="61"/>
      <c r="S132" s="61"/>
      <c r="T132" s="53"/>
      <c r="U132" s="61"/>
      <c r="V132" s="61"/>
      <c r="W132" s="53"/>
      <c r="X132" s="61"/>
      <c r="Y132" s="61"/>
      <c r="Z132" s="53"/>
      <c r="AA132" s="61"/>
      <c r="AB132" s="61"/>
      <c r="AC132" s="53"/>
      <c r="AD132" s="61"/>
      <c r="AE132" s="61"/>
      <c r="AF132" s="53"/>
      <c r="AG132" s="61"/>
      <c r="AH132" s="61"/>
      <c r="AI132" s="53"/>
    </row>
    <row r="133" spans="1:35" x14ac:dyDescent="0.2">
      <c r="A133" s="59"/>
      <c r="B133" s="59"/>
      <c r="C133" s="60"/>
      <c r="D133" s="61"/>
      <c r="E133" s="53"/>
      <c r="F133" s="61"/>
      <c r="G133" s="61"/>
      <c r="H133" s="53"/>
      <c r="I133" s="61"/>
      <c r="J133" s="61"/>
      <c r="K133" s="53"/>
      <c r="L133" s="61"/>
      <c r="M133" s="61"/>
      <c r="N133" s="53"/>
      <c r="O133" s="61"/>
      <c r="P133" s="61"/>
      <c r="Q133" s="53"/>
      <c r="R133" s="61"/>
      <c r="S133" s="61"/>
      <c r="T133" s="53"/>
      <c r="U133" s="61"/>
      <c r="V133" s="61"/>
      <c r="W133" s="53"/>
      <c r="X133" s="61"/>
      <c r="Y133" s="61"/>
      <c r="Z133" s="53"/>
      <c r="AA133" s="61"/>
      <c r="AB133" s="61"/>
      <c r="AC133" s="53"/>
      <c r="AD133" s="61"/>
      <c r="AE133" s="61"/>
      <c r="AF133" s="53"/>
      <c r="AG133" s="61"/>
      <c r="AH133" s="61"/>
      <c r="AI133" s="53"/>
    </row>
    <row r="134" spans="1:35" x14ac:dyDescent="0.2">
      <c r="A134" s="59"/>
      <c r="B134" s="59"/>
      <c r="C134" s="60"/>
      <c r="D134" s="61"/>
      <c r="E134" s="53"/>
      <c r="F134" s="61"/>
      <c r="G134" s="61"/>
      <c r="H134" s="53"/>
      <c r="I134" s="61"/>
      <c r="J134" s="61"/>
      <c r="K134" s="53"/>
      <c r="L134" s="61"/>
      <c r="M134" s="61"/>
      <c r="N134" s="53"/>
      <c r="O134" s="61"/>
      <c r="P134" s="61"/>
      <c r="Q134" s="53"/>
      <c r="R134" s="61"/>
      <c r="S134" s="61"/>
      <c r="T134" s="53"/>
      <c r="U134" s="61"/>
      <c r="V134" s="61"/>
      <c r="W134" s="53"/>
      <c r="X134" s="61"/>
      <c r="Y134" s="61"/>
      <c r="Z134" s="53"/>
      <c r="AA134" s="61"/>
      <c r="AB134" s="61"/>
      <c r="AC134" s="53"/>
      <c r="AD134" s="61"/>
      <c r="AE134" s="61"/>
      <c r="AF134" s="53"/>
      <c r="AG134" s="61"/>
      <c r="AH134" s="61"/>
      <c r="AI134" s="53"/>
    </row>
    <row r="135" spans="1:35" x14ac:dyDescent="0.2">
      <c r="A135" s="59"/>
      <c r="B135" s="59"/>
      <c r="C135" s="60"/>
      <c r="D135" s="61"/>
      <c r="E135" s="53"/>
      <c r="F135" s="61"/>
      <c r="G135" s="61"/>
      <c r="H135" s="53"/>
      <c r="I135" s="61"/>
      <c r="J135" s="61"/>
      <c r="K135" s="53"/>
      <c r="L135" s="61"/>
      <c r="M135" s="61"/>
      <c r="N135" s="53"/>
      <c r="O135" s="61"/>
      <c r="P135" s="61"/>
      <c r="Q135" s="53"/>
      <c r="R135" s="61"/>
      <c r="S135" s="61"/>
      <c r="T135" s="53"/>
      <c r="U135" s="61"/>
      <c r="V135" s="61"/>
      <c r="W135" s="53"/>
      <c r="X135" s="61"/>
      <c r="Y135" s="61"/>
      <c r="Z135" s="53"/>
      <c r="AA135" s="61"/>
      <c r="AB135" s="61"/>
      <c r="AC135" s="53"/>
      <c r="AD135" s="61"/>
      <c r="AE135" s="61"/>
      <c r="AF135" s="53"/>
      <c r="AG135" s="61"/>
      <c r="AH135" s="61"/>
      <c r="AI135" s="53"/>
    </row>
    <row r="136" spans="1:35" x14ac:dyDescent="0.2">
      <c r="A136" s="59"/>
      <c r="B136" s="59"/>
      <c r="C136" s="60"/>
      <c r="D136" s="61"/>
      <c r="E136" s="53"/>
      <c r="F136" s="61"/>
      <c r="G136" s="61"/>
      <c r="H136" s="53"/>
      <c r="I136" s="61"/>
      <c r="J136" s="61"/>
      <c r="K136" s="53"/>
      <c r="L136" s="61"/>
      <c r="M136" s="61"/>
      <c r="N136" s="53"/>
      <c r="O136" s="61"/>
      <c r="P136" s="61"/>
      <c r="Q136" s="53"/>
      <c r="R136" s="61"/>
      <c r="S136" s="61"/>
      <c r="T136" s="53"/>
      <c r="U136" s="61"/>
      <c r="V136" s="61"/>
      <c r="W136" s="53"/>
      <c r="X136" s="61"/>
      <c r="Y136" s="61"/>
      <c r="Z136" s="53"/>
      <c r="AA136" s="61"/>
      <c r="AB136" s="61"/>
      <c r="AC136" s="53"/>
      <c r="AD136" s="61"/>
      <c r="AE136" s="61"/>
      <c r="AF136" s="53"/>
      <c r="AG136" s="61"/>
      <c r="AH136" s="61"/>
      <c r="AI136" s="53"/>
    </row>
    <row r="137" spans="1:35" x14ac:dyDescent="0.2">
      <c r="A137" s="59"/>
      <c r="B137" s="59"/>
      <c r="C137" s="60"/>
      <c r="D137" s="61"/>
      <c r="E137" s="53"/>
      <c r="F137" s="61"/>
      <c r="G137" s="61"/>
      <c r="H137" s="53"/>
      <c r="I137" s="61"/>
      <c r="J137" s="61"/>
      <c r="K137" s="53"/>
      <c r="L137" s="61"/>
      <c r="M137" s="61"/>
      <c r="N137" s="53"/>
      <c r="O137" s="61"/>
      <c r="P137" s="61"/>
      <c r="Q137" s="53"/>
      <c r="R137" s="61"/>
      <c r="S137" s="61"/>
      <c r="T137" s="53"/>
      <c r="U137" s="61"/>
      <c r="V137" s="61"/>
      <c r="W137" s="53"/>
      <c r="X137" s="61"/>
      <c r="Y137" s="61"/>
      <c r="Z137" s="53"/>
      <c r="AA137" s="61"/>
      <c r="AB137" s="61"/>
      <c r="AC137" s="53"/>
      <c r="AD137" s="61"/>
      <c r="AE137" s="61"/>
      <c r="AF137" s="53"/>
      <c r="AG137" s="61"/>
      <c r="AH137" s="61"/>
      <c r="AI137" s="53"/>
    </row>
    <row r="138" spans="1:35" x14ac:dyDescent="0.2">
      <c r="A138" s="59"/>
      <c r="B138" s="59"/>
      <c r="C138" s="60"/>
      <c r="D138" s="61"/>
      <c r="E138" s="53"/>
      <c r="F138" s="61"/>
      <c r="G138" s="61"/>
      <c r="H138" s="53"/>
      <c r="I138" s="61"/>
      <c r="J138" s="61"/>
      <c r="K138" s="53"/>
      <c r="L138" s="61"/>
      <c r="M138" s="61"/>
      <c r="N138" s="53"/>
      <c r="O138" s="61"/>
      <c r="P138" s="61"/>
      <c r="Q138" s="53"/>
      <c r="R138" s="61"/>
      <c r="S138" s="61"/>
      <c r="T138" s="53"/>
      <c r="U138" s="61"/>
      <c r="V138" s="61"/>
      <c r="W138" s="53"/>
      <c r="X138" s="61"/>
      <c r="Y138" s="61"/>
      <c r="Z138" s="53"/>
      <c r="AA138" s="61"/>
      <c r="AB138" s="61"/>
      <c r="AC138" s="53"/>
      <c r="AD138" s="61"/>
      <c r="AE138" s="61"/>
      <c r="AF138" s="53"/>
      <c r="AG138" s="61"/>
      <c r="AH138" s="61"/>
      <c r="AI138" s="53"/>
    </row>
    <row r="139" spans="1:35" x14ac:dyDescent="0.2">
      <c r="A139" s="59"/>
      <c r="B139" s="59"/>
      <c r="C139" s="60"/>
      <c r="D139" s="61"/>
      <c r="E139" s="53"/>
      <c r="F139" s="61"/>
      <c r="G139" s="61"/>
      <c r="H139" s="53"/>
      <c r="I139" s="61"/>
      <c r="J139" s="61"/>
      <c r="K139" s="53"/>
      <c r="L139" s="61"/>
      <c r="M139" s="61"/>
      <c r="N139" s="53"/>
      <c r="O139" s="61"/>
      <c r="P139" s="61"/>
      <c r="Q139" s="53"/>
      <c r="R139" s="61"/>
      <c r="S139" s="61"/>
      <c r="T139" s="53"/>
      <c r="U139" s="61"/>
      <c r="V139" s="61"/>
      <c r="W139" s="53"/>
      <c r="X139" s="61"/>
      <c r="Y139" s="61"/>
      <c r="Z139" s="53"/>
      <c r="AA139" s="61"/>
      <c r="AB139" s="61"/>
      <c r="AC139" s="53"/>
      <c r="AD139" s="61"/>
      <c r="AE139" s="61"/>
      <c r="AF139" s="53"/>
      <c r="AG139" s="61"/>
      <c r="AH139" s="61"/>
      <c r="AI139" s="53"/>
    </row>
    <row r="140" spans="1:35" x14ac:dyDescent="0.2">
      <c r="A140" s="59"/>
      <c r="B140" s="59"/>
      <c r="C140" s="60"/>
      <c r="D140" s="61"/>
      <c r="E140" s="53"/>
      <c r="F140" s="61"/>
      <c r="G140" s="61"/>
      <c r="H140" s="53"/>
      <c r="I140" s="61"/>
      <c r="J140" s="61"/>
      <c r="K140" s="53"/>
      <c r="L140" s="61"/>
      <c r="M140" s="61"/>
      <c r="N140" s="53"/>
      <c r="O140" s="61"/>
      <c r="P140" s="61"/>
      <c r="Q140" s="53"/>
      <c r="R140" s="61"/>
      <c r="S140" s="61"/>
      <c r="T140" s="53"/>
      <c r="U140" s="61"/>
      <c r="V140" s="61"/>
      <c r="W140" s="53"/>
      <c r="X140" s="61"/>
      <c r="Y140" s="61"/>
      <c r="Z140" s="53"/>
      <c r="AA140" s="61"/>
      <c r="AB140" s="61"/>
      <c r="AC140" s="53"/>
      <c r="AD140" s="61"/>
      <c r="AE140" s="61"/>
      <c r="AF140" s="53"/>
      <c r="AG140" s="61"/>
      <c r="AH140" s="61"/>
      <c r="AI140" s="53"/>
    </row>
    <row r="141" spans="1:35" x14ac:dyDescent="0.2">
      <c r="A141" s="59"/>
      <c r="B141" s="59"/>
      <c r="C141" s="60"/>
      <c r="D141" s="61"/>
      <c r="E141" s="53"/>
      <c r="F141" s="61"/>
      <c r="G141" s="61"/>
      <c r="H141" s="53"/>
      <c r="I141" s="61"/>
      <c r="J141" s="61"/>
      <c r="K141" s="53"/>
      <c r="L141" s="61"/>
      <c r="M141" s="61"/>
      <c r="N141" s="53"/>
      <c r="O141" s="61"/>
      <c r="P141" s="61"/>
      <c r="Q141" s="53"/>
      <c r="R141" s="61"/>
      <c r="S141" s="61"/>
      <c r="T141" s="53"/>
      <c r="U141" s="61"/>
      <c r="V141" s="61"/>
      <c r="W141" s="53"/>
      <c r="X141" s="61"/>
      <c r="Y141" s="61"/>
      <c r="Z141" s="53"/>
      <c r="AA141" s="61"/>
      <c r="AB141" s="61"/>
      <c r="AC141" s="53"/>
      <c r="AD141" s="61"/>
      <c r="AE141" s="61"/>
      <c r="AF141" s="53"/>
      <c r="AG141" s="61"/>
      <c r="AH141" s="61"/>
      <c r="AI141" s="53"/>
    </row>
    <row r="142" spans="1:35" x14ac:dyDescent="0.2">
      <c r="A142" s="59"/>
      <c r="B142" s="59"/>
      <c r="C142" s="60"/>
      <c r="D142" s="61"/>
      <c r="E142" s="53"/>
      <c r="F142" s="61"/>
      <c r="G142" s="61"/>
      <c r="H142" s="53"/>
      <c r="I142" s="61"/>
      <c r="J142" s="61"/>
      <c r="K142" s="53"/>
      <c r="L142" s="61"/>
      <c r="M142" s="61"/>
      <c r="N142" s="53"/>
      <c r="O142" s="61"/>
      <c r="P142" s="61"/>
      <c r="Q142" s="53"/>
      <c r="R142" s="61"/>
      <c r="S142" s="61"/>
      <c r="T142" s="53"/>
      <c r="U142" s="61"/>
      <c r="V142" s="61"/>
      <c r="W142" s="53"/>
      <c r="X142" s="61"/>
      <c r="Y142" s="61"/>
      <c r="Z142" s="53"/>
      <c r="AA142" s="61"/>
      <c r="AB142" s="61"/>
      <c r="AC142" s="53"/>
      <c r="AD142" s="61"/>
      <c r="AE142" s="61"/>
      <c r="AF142" s="53"/>
      <c r="AG142" s="61"/>
      <c r="AH142" s="61"/>
      <c r="AI142" s="53"/>
    </row>
    <row r="143" spans="1:35" x14ac:dyDescent="0.2">
      <c r="A143" s="59"/>
      <c r="B143" s="59"/>
      <c r="C143" s="60"/>
      <c r="D143" s="61"/>
      <c r="E143" s="53"/>
      <c r="F143" s="61"/>
      <c r="G143" s="61"/>
      <c r="H143" s="53"/>
      <c r="I143" s="61"/>
      <c r="J143" s="61"/>
      <c r="K143" s="53"/>
      <c r="L143" s="61"/>
      <c r="M143" s="61"/>
      <c r="N143" s="53"/>
      <c r="O143" s="61"/>
      <c r="P143" s="61"/>
      <c r="Q143" s="53"/>
      <c r="R143" s="61"/>
      <c r="S143" s="61"/>
      <c r="T143" s="53"/>
      <c r="U143" s="61"/>
      <c r="V143" s="61"/>
      <c r="W143" s="53"/>
      <c r="X143" s="61"/>
      <c r="Y143" s="61"/>
      <c r="Z143" s="53"/>
      <c r="AA143" s="61"/>
      <c r="AB143" s="61"/>
      <c r="AC143" s="53"/>
      <c r="AD143" s="61"/>
      <c r="AE143" s="61"/>
      <c r="AF143" s="53"/>
      <c r="AG143" s="61"/>
      <c r="AH143" s="61"/>
      <c r="AI143" s="53"/>
    </row>
    <row r="144" spans="1:35" x14ac:dyDescent="0.2">
      <c r="A144" s="59"/>
      <c r="B144" s="59"/>
      <c r="C144" s="60"/>
      <c r="D144" s="61"/>
      <c r="E144" s="53"/>
      <c r="F144" s="61"/>
      <c r="G144" s="61"/>
      <c r="H144" s="53"/>
      <c r="I144" s="61"/>
      <c r="J144" s="61"/>
      <c r="K144" s="53"/>
      <c r="L144" s="61"/>
      <c r="M144" s="61"/>
      <c r="N144" s="53"/>
      <c r="O144" s="61"/>
      <c r="P144" s="61"/>
      <c r="Q144" s="53"/>
      <c r="R144" s="61"/>
      <c r="S144" s="61"/>
      <c r="T144" s="53"/>
      <c r="U144" s="61"/>
      <c r="V144" s="61"/>
      <c r="W144" s="53"/>
      <c r="X144" s="61"/>
      <c r="Y144" s="61"/>
      <c r="Z144" s="53"/>
      <c r="AA144" s="61"/>
      <c r="AB144" s="61"/>
      <c r="AC144" s="53"/>
      <c r="AD144" s="61"/>
      <c r="AE144" s="61"/>
      <c r="AF144" s="53"/>
      <c r="AG144" s="61"/>
      <c r="AH144" s="61"/>
      <c r="AI144" s="53"/>
    </row>
    <row r="145" spans="1:35" x14ac:dyDescent="0.2">
      <c r="A145" s="59"/>
      <c r="B145" s="59"/>
      <c r="C145" s="60"/>
      <c r="D145" s="61"/>
      <c r="E145" s="53"/>
      <c r="F145" s="61"/>
      <c r="G145" s="61"/>
      <c r="H145" s="53"/>
      <c r="I145" s="61"/>
      <c r="J145" s="61"/>
      <c r="K145" s="53"/>
      <c r="L145" s="61"/>
      <c r="M145" s="61"/>
      <c r="N145" s="53"/>
      <c r="O145" s="61"/>
      <c r="P145" s="61"/>
      <c r="Q145" s="53"/>
      <c r="R145" s="61"/>
      <c r="S145" s="61"/>
      <c r="T145" s="53"/>
      <c r="U145" s="61"/>
      <c r="V145" s="61"/>
      <c r="W145" s="53"/>
      <c r="X145" s="61"/>
      <c r="Y145" s="61"/>
      <c r="Z145" s="53"/>
      <c r="AA145" s="61"/>
      <c r="AB145" s="61"/>
      <c r="AC145" s="53"/>
      <c r="AD145" s="61"/>
      <c r="AE145" s="61"/>
      <c r="AF145" s="53"/>
      <c r="AG145" s="61"/>
      <c r="AH145" s="61"/>
      <c r="AI145" s="53"/>
    </row>
    <row r="146" spans="1:35" x14ac:dyDescent="0.2">
      <c r="A146" s="59"/>
      <c r="B146" s="59"/>
      <c r="C146" s="60"/>
      <c r="D146" s="61"/>
      <c r="E146" s="53"/>
      <c r="F146" s="61"/>
      <c r="G146" s="61"/>
      <c r="H146" s="53"/>
      <c r="I146" s="61"/>
      <c r="J146" s="61"/>
      <c r="K146" s="53"/>
      <c r="L146" s="61"/>
      <c r="M146" s="61"/>
      <c r="N146" s="53"/>
      <c r="O146" s="61"/>
      <c r="P146" s="61"/>
      <c r="Q146" s="53"/>
      <c r="R146" s="61"/>
      <c r="S146" s="61"/>
      <c r="T146" s="53"/>
      <c r="U146" s="61"/>
      <c r="V146" s="61"/>
      <c r="W146" s="53"/>
      <c r="X146" s="61"/>
      <c r="Y146" s="61"/>
      <c r="Z146" s="53"/>
      <c r="AA146" s="61"/>
      <c r="AB146" s="61"/>
      <c r="AC146" s="53"/>
      <c r="AD146" s="61"/>
      <c r="AE146" s="61"/>
      <c r="AF146" s="53"/>
      <c r="AG146" s="61"/>
      <c r="AH146" s="61"/>
      <c r="AI146" s="53"/>
    </row>
    <row r="147" spans="1:35" x14ac:dyDescent="0.2">
      <c r="A147" s="59"/>
      <c r="B147" s="59"/>
      <c r="C147" s="60"/>
      <c r="D147" s="61"/>
      <c r="E147" s="53"/>
      <c r="F147" s="61"/>
      <c r="G147" s="61"/>
      <c r="H147" s="53"/>
      <c r="I147" s="61"/>
      <c r="J147" s="61"/>
      <c r="K147" s="53"/>
      <c r="L147" s="61"/>
      <c r="M147" s="61"/>
      <c r="N147" s="53"/>
      <c r="O147" s="61"/>
      <c r="P147" s="61"/>
      <c r="Q147" s="53"/>
      <c r="R147" s="61"/>
      <c r="S147" s="61"/>
      <c r="T147" s="53"/>
      <c r="U147" s="61"/>
      <c r="V147" s="61"/>
      <c r="W147" s="53"/>
      <c r="X147" s="61"/>
      <c r="Y147" s="61"/>
      <c r="Z147" s="53"/>
      <c r="AA147" s="61"/>
      <c r="AB147" s="61"/>
      <c r="AC147" s="53"/>
      <c r="AD147" s="61"/>
      <c r="AE147" s="61"/>
      <c r="AF147" s="53"/>
      <c r="AG147" s="61"/>
      <c r="AH147" s="61"/>
      <c r="AI147" s="53"/>
    </row>
    <row r="148" spans="1:35" x14ac:dyDescent="0.2">
      <c r="A148" s="59"/>
      <c r="B148" s="59"/>
      <c r="C148" s="60"/>
      <c r="D148" s="61"/>
      <c r="E148" s="53"/>
      <c r="F148" s="61"/>
      <c r="G148" s="61"/>
      <c r="H148" s="53"/>
      <c r="I148" s="61"/>
      <c r="J148" s="61"/>
      <c r="K148" s="53"/>
      <c r="L148" s="61"/>
      <c r="M148" s="61"/>
      <c r="N148" s="53"/>
      <c r="O148" s="61"/>
      <c r="P148" s="61"/>
      <c r="Q148" s="53"/>
      <c r="R148" s="61"/>
      <c r="S148" s="61"/>
      <c r="T148" s="53"/>
      <c r="U148" s="61"/>
      <c r="V148" s="61"/>
      <c r="W148" s="53"/>
      <c r="X148" s="61"/>
      <c r="Y148" s="61"/>
      <c r="Z148" s="53"/>
      <c r="AA148" s="61"/>
      <c r="AB148" s="61"/>
      <c r="AC148" s="53"/>
      <c r="AD148" s="61"/>
      <c r="AE148" s="61"/>
      <c r="AF148" s="53"/>
      <c r="AG148" s="61"/>
      <c r="AH148" s="61"/>
      <c r="AI148" s="53"/>
    </row>
    <row r="149" spans="1:35" x14ac:dyDescent="0.2">
      <c r="A149" s="59"/>
      <c r="B149" s="59"/>
      <c r="C149" s="60"/>
      <c r="D149" s="61"/>
      <c r="E149" s="53"/>
      <c r="F149" s="61"/>
      <c r="G149" s="61"/>
      <c r="H149" s="53"/>
      <c r="I149" s="61"/>
      <c r="J149" s="61"/>
      <c r="K149" s="53"/>
      <c r="L149" s="61"/>
      <c r="M149" s="61"/>
      <c r="N149" s="53"/>
      <c r="O149" s="61"/>
      <c r="P149" s="61"/>
      <c r="Q149" s="53"/>
      <c r="R149" s="61"/>
      <c r="S149" s="61"/>
      <c r="T149" s="53"/>
      <c r="U149" s="61"/>
      <c r="V149" s="61"/>
      <c r="W149" s="53"/>
      <c r="X149" s="61"/>
      <c r="Y149" s="61"/>
      <c r="Z149" s="53"/>
      <c r="AA149" s="61"/>
      <c r="AB149" s="61"/>
      <c r="AC149" s="53"/>
      <c r="AD149" s="61"/>
      <c r="AE149" s="61"/>
      <c r="AF149" s="53"/>
      <c r="AG149" s="61"/>
      <c r="AH149" s="61"/>
      <c r="AI149" s="53"/>
    </row>
    <row r="150" spans="1:35" x14ac:dyDescent="0.2">
      <c r="A150" s="59"/>
      <c r="B150" s="59"/>
      <c r="C150" s="60"/>
      <c r="D150" s="61"/>
      <c r="E150" s="53"/>
      <c r="F150" s="61"/>
      <c r="G150" s="61"/>
      <c r="H150" s="53"/>
      <c r="I150" s="61"/>
      <c r="J150" s="61"/>
      <c r="K150" s="53"/>
      <c r="L150" s="61"/>
      <c r="M150" s="61"/>
      <c r="N150" s="53"/>
      <c r="O150" s="61"/>
      <c r="P150" s="61"/>
      <c r="Q150" s="53"/>
      <c r="R150" s="61"/>
      <c r="S150" s="61"/>
      <c r="T150" s="53"/>
      <c r="U150" s="61"/>
      <c r="V150" s="61"/>
      <c r="W150" s="53"/>
      <c r="X150" s="61"/>
      <c r="Y150" s="61"/>
      <c r="Z150" s="53"/>
      <c r="AA150" s="61"/>
      <c r="AB150" s="61"/>
      <c r="AC150" s="53"/>
      <c r="AD150" s="61"/>
      <c r="AE150" s="61"/>
      <c r="AF150" s="53"/>
      <c r="AG150" s="61"/>
      <c r="AH150" s="61"/>
      <c r="AI150" s="53"/>
    </row>
    <row r="151" spans="1:35" x14ac:dyDescent="0.2">
      <c r="A151" s="59"/>
      <c r="B151" s="59"/>
      <c r="C151" s="60"/>
      <c r="D151" s="61"/>
      <c r="E151" s="53"/>
      <c r="F151" s="61"/>
      <c r="G151" s="61"/>
      <c r="H151" s="53"/>
      <c r="I151" s="61"/>
      <c r="J151" s="61"/>
      <c r="K151" s="53"/>
      <c r="L151" s="61"/>
      <c r="M151" s="61"/>
      <c r="N151" s="53"/>
      <c r="O151" s="61"/>
      <c r="P151" s="61"/>
      <c r="Q151" s="53"/>
      <c r="R151" s="61"/>
      <c r="S151" s="61"/>
      <c r="T151" s="53"/>
      <c r="U151" s="61"/>
      <c r="V151" s="61"/>
      <c r="W151" s="53"/>
      <c r="X151" s="61"/>
      <c r="Y151" s="61"/>
      <c r="Z151" s="53"/>
      <c r="AA151" s="61"/>
      <c r="AB151" s="61"/>
      <c r="AC151" s="53"/>
      <c r="AD151" s="61"/>
      <c r="AE151" s="61"/>
      <c r="AF151" s="53"/>
      <c r="AG151" s="61"/>
      <c r="AH151" s="61"/>
      <c r="AI151" s="53"/>
    </row>
    <row r="152" spans="1:35" x14ac:dyDescent="0.2">
      <c r="A152" s="59"/>
      <c r="B152" s="59"/>
      <c r="C152" s="60"/>
      <c r="D152" s="61"/>
      <c r="E152" s="53"/>
      <c r="F152" s="61"/>
      <c r="G152" s="61"/>
      <c r="H152" s="53"/>
      <c r="I152" s="61"/>
      <c r="J152" s="61"/>
      <c r="K152" s="53"/>
      <c r="L152" s="61"/>
      <c r="M152" s="61"/>
      <c r="N152" s="53"/>
      <c r="O152" s="61"/>
      <c r="P152" s="61"/>
      <c r="Q152" s="53"/>
      <c r="R152" s="61"/>
      <c r="S152" s="61"/>
      <c r="T152" s="53"/>
      <c r="U152" s="61"/>
      <c r="V152" s="61"/>
      <c r="W152" s="53"/>
      <c r="X152" s="61"/>
      <c r="Y152" s="61"/>
      <c r="Z152" s="53"/>
      <c r="AA152" s="61"/>
      <c r="AB152" s="61"/>
      <c r="AC152" s="53"/>
      <c r="AD152" s="61"/>
      <c r="AE152" s="61"/>
      <c r="AF152" s="53"/>
      <c r="AG152" s="61"/>
      <c r="AH152" s="61"/>
      <c r="AI152" s="53"/>
    </row>
    <row r="153" spans="1:35" x14ac:dyDescent="0.2">
      <c r="A153" s="59"/>
      <c r="B153" s="59"/>
      <c r="C153" s="60"/>
      <c r="D153" s="61"/>
      <c r="E153" s="53"/>
      <c r="F153" s="61"/>
      <c r="G153" s="61"/>
      <c r="H153" s="53"/>
      <c r="I153" s="61"/>
      <c r="J153" s="61"/>
      <c r="K153" s="53"/>
      <c r="L153" s="61"/>
      <c r="M153" s="61"/>
      <c r="N153" s="53"/>
      <c r="O153" s="61"/>
      <c r="P153" s="61"/>
      <c r="Q153" s="53"/>
      <c r="R153" s="61"/>
      <c r="S153" s="61"/>
      <c r="T153" s="53"/>
      <c r="U153" s="61"/>
      <c r="V153" s="61"/>
      <c r="W153" s="53"/>
      <c r="X153" s="61"/>
      <c r="Y153" s="61"/>
      <c r="Z153" s="53"/>
      <c r="AA153" s="61"/>
      <c r="AB153" s="61"/>
      <c r="AC153" s="53"/>
      <c r="AD153" s="61"/>
      <c r="AE153" s="61"/>
      <c r="AF153" s="53"/>
      <c r="AG153" s="61"/>
      <c r="AH153" s="61"/>
      <c r="AI153" s="53"/>
    </row>
    <row r="154" spans="1:35" x14ac:dyDescent="0.2">
      <c r="A154" s="59"/>
      <c r="B154" s="59"/>
      <c r="C154" s="60"/>
      <c r="D154" s="61"/>
      <c r="E154" s="53"/>
      <c r="F154" s="61"/>
      <c r="G154" s="61"/>
      <c r="H154" s="53"/>
      <c r="I154" s="61"/>
      <c r="J154" s="61"/>
      <c r="K154" s="53"/>
      <c r="L154" s="61"/>
      <c r="M154" s="61"/>
      <c r="N154" s="53"/>
      <c r="O154" s="61"/>
      <c r="P154" s="61"/>
      <c r="Q154" s="53"/>
      <c r="R154" s="61"/>
      <c r="S154" s="61"/>
      <c r="T154" s="53"/>
      <c r="U154" s="61"/>
      <c r="V154" s="61"/>
      <c r="W154" s="53"/>
      <c r="X154" s="61"/>
      <c r="Y154" s="61"/>
      <c r="Z154" s="53"/>
      <c r="AA154" s="61"/>
      <c r="AB154" s="61"/>
      <c r="AC154" s="53"/>
      <c r="AD154" s="61"/>
      <c r="AE154" s="61"/>
      <c r="AF154" s="53"/>
      <c r="AG154" s="61"/>
      <c r="AH154" s="61"/>
      <c r="AI154" s="53"/>
    </row>
    <row r="155" spans="1:35" x14ac:dyDescent="0.2">
      <c r="A155" s="59"/>
      <c r="B155" s="59"/>
      <c r="C155" s="60"/>
      <c r="D155" s="61"/>
      <c r="E155" s="53"/>
      <c r="F155" s="61"/>
      <c r="G155" s="61"/>
      <c r="H155" s="53"/>
      <c r="I155" s="61"/>
      <c r="J155" s="61"/>
      <c r="K155" s="53"/>
      <c r="L155" s="61"/>
      <c r="M155" s="61"/>
      <c r="N155" s="53"/>
      <c r="O155" s="61"/>
      <c r="P155" s="61"/>
      <c r="Q155" s="53"/>
      <c r="R155" s="61"/>
      <c r="S155" s="61"/>
      <c r="T155" s="53"/>
      <c r="U155" s="61"/>
      <c r="V155" s="61"/>
      <c r="W155" s="53"/>
      <c r="X155" s="61"/>
      <c r="Y155" s="61"/>
      <c r="Z155" s="53"/>
      <c r="AA155" s="61"/>
      <c r="AB155" s="61"/>
      <c r="AC155" s="53"/>
      <c r="AD155" s="61"/>
      <c r="AE155" s="61"/>
      <c r="AF155" s="53"/>
      <c r="AG155" s="61"/>
      <c r="AH155" s="61"/>
      <c r="AI155" s="53"/>
    </row>
    <row r="156" spans="1:35" x14ac:dyDescent="0.2">
      <c r="A156" s="59"/>
      <c r="B156" s="59"/>
      <c r="C156" s="60"/>
      <c r="D156" s="61"/>
      <c r="E156" s="53"/>
      <c r="F156" s="61"/>
      <c r="G156" s="61"/>
      <c r="H156" s="53"/>
      <c r="I156" s="61"/>
      <c r="J156" s="61"/>
      <c r="K156" s="53"/>
      <c r="L156" s="61"/>
      <c r="M156" s="61"/>
      <c r="N156" s="53"/>
      <c r="O156" s="61"/>
      <c r="P156" s="61"/>
      <c r="Q156" s="53"/>
      <c r="R156" s="61"/>
      <c r="S156" s="61"/>
      <c r="T156" s="53"/>
      <c r="U156" s="61"/>
      <c r="V156" s="61"/>
      <c r="W156" s="53"/>
      <c r="X156" s="61"/>
      <c r="Y156" s="61"/>
      <c r="Z156" s="53"/>
      <c r="AA156" s="61"/>
      <c r="AB156" s="61"/>
      <c r="AC156" s="53"/>
      <c r="AD156" s="61"/>
      <c r="AE156" s="61"/>
      <c r="AF156" s="53"/>
      <c r="AG156" s="61"/>
      <c r="AH156" s="61"/>
      <c r="AI156" s="53"/>
    </row>
    <row r="157" spans="1:35" x14ac:dyDescent="0.2">
      <c r="A157" s="59"/>
      <c r="B157" s="59"/>
      <c r="C157" s="60"/>
      <c r="D157" s="61"/>
      <c r="E157" s="53"/>
      <c r="F157" s="61"/>
      <c r="G157" s="61"/>
      <c r="H157" s="53"/>
      <c r="I157" s="61"/>
      <c r="J157" s="61"/>
      <c r="K157" s="53"/>
      <c r="L157" s="61"/>
      <c r="M157" s="61"/>
      <c r="N157" s="53"/>
      <c r="O157" s="61"/>
      <c r="P157" s="61"/>
      <c r="Q157" s="53"/>
      <c r="R157" s="61"/>
      <c r="S157" s="61"/>
      <c r="T157" s="53"/>
      <c r="U157" s="61"/>
      <c r="V157" s="61"/>
      <c r="W157" s="53"/>
      <c r="X157" s="61"/>
      <c r="Y157" s="61"/>
      <c r="Z157" s="53"/>
      <c r="AA157" s="61"/>
      <c r="AB157" s="61"/>
      <c r="AC157" s="53"/>
      <c r="AD157" s="61"/>
      <c r="AE157" s="61"/>
      <c r="AF157" s="53"/>
      <c r="AG157" s="61"/>
      <c r="AH157" s="61"/>
      <c r="AI157" s="53"/>
    </row>
    <row r="158" spans="1:35" x14ac:dyDescent="0.2">
      <c r="A158" s="59"/>
      <c r="B158" s="59"/>
      <c r="C158" s="60"/>
      <c r="D158" s="61"/>
      <c r="E158" s="53"/>
      <c r="F158" s="61"/>
      <c r="G158" s="61"/>
      <c r="H158" s="53"/>
      <c r="I158" s="61"/>
      <c r="J158" s="61"/>
      <c r="K158" s="53"/>
      <c r="L158" s="61"/>
      <c r="M158" s="61"/>
      <c r="N158" s="53"/>
      <c r="O158" s="61"/>
      <c r="P158" s="61"/>
      <c r="Q158" s="53"/>
      <c r="R158" s="61"/>
      <c r="S158" s="61"/>
      <c r="T158" s="53"/>
      <c r="U158" s="61"/>
      <c r="V158" s="61"/>
      <c r="W158" s="53"/>
      <c r="X158" s="61"/>
      <c r="Y158" s="61"/>
      <c r="Z158" s="53"/>
      <c r="AA158" s="61"/>
      <c r="AB158" s="61"/>
      <c r="AC158" s="53"/>
      <c r="AD158" s="61"/>
      <c r="AE158" s="61"/>
      <c r="AF158" s="53"/>
      <c r="AG158" s="61"/>
      <c r="AH158" s="61"/>
      <c r="AI158" s="53"/>
    </row>
    <row r="159" spans="1:35" x14ac:dyDescent="0.2">
      <c r="A159" s="59"/>
      <c r="B159" s="59"/>
      <c r="C159" s="60"/>
      <c r="D159" s="61"/>
      <c r="E159" s="53"/>
      <c r="F159" s="61"/>
      <c r="G159" s="61"/>
      <c r="H159" s="53"/>
      <c r="I159" s="61"/>
      <c r="J159" s="61"/>
      <c r="K159" s="53"/>
      <c r="L159" s="61"/>
      <c r="M159" s="61"/>
      <c r="N159" s="53"/>
      <c r="O159" s="61"/>
      <c r="P159" s="61"/>
      <c r="Q159" s="53"/>
      <c r="R159" s="61"/>
      <c r="S159" s="61"/>
      <c r="T159" s="53"/>
      <c r="U159" s="61"/>
      <c r="V159" s="61"/>
      <c r="W159" s="53"/>
      <c r="X159" s="61"/>
      <c r="Y159" s="61"/>
      <c r="Z159" s="53"/>
      <c r="AA159" s="61"/>
      <c r="AB159" s="61"/>
      <c r="AC159" s="53"/>
      <c r="AD159" s="61"/>
      <c r="AE159" s="61"/>
      <c r="AF159" s="53"/>
      <c r="AG159" s="61"/>
      <c r="AH159" s="61"/>
      <c r="AI159" s="53"/>
    </row>
    <row r="160" spans="1:35" x14ac:dyDescent="0.2">
      <c r="A160" s="59"/>
      <c r="B160" s="59"/>
      <c r="C160" s="60"/>
      <c r="D160" s="61"/>
      <c r="E160" s="53"/>
      <c r="F160" s="61"/>
      <c r="G160" s="61"/>
      <c r="H160" s="53"/>
      <c r="I160" s="61"/>
      <c r="J160" s="61"/>
      <c r="K160" s="53"/>
      <c r="L160" s="61"/>
      <c r="M160" s="61"/>
      <c r="N160" s="53"/>
      <c r="O160" s="61"/>
      <c r="P160" s="61"/>
      <c r="Q160" s="53"/>
      <c r="R160" s="61"/>
      <c r="S160" s="61"/>
      <c r="T160" s="53"/>
      <c r="U160" s="61"/>
      <c r="V160" s="61"/>
      <c r="W160" s="53"/>
      <c r="X160" s="61"/>
      <c r="Y160" s="61"/>
      <c r="Z160" s="53"/>
      <c r="AA160" s="61"/>
      <c r="AB160" s="61"/>
      <c r="AC160" s="53"/>
      <c r="AD160" s="61"/>
      <c r="AE160" s="61"/>
      <c r="AF160" s="53"/>
      <c r="AG160" s="61"/>
      <c r="AH160" s="61"/>
      <c r="AI160" s="53"/>
    </row>
    <row r="161" spans="1:35" x14ac:dyDescent="0.2">
      <c r="A161" s="59"/>
      <c r="B161" s="59"/>
      <c r="C161" s="60"/>
      <c r="D161" s="61"/>
      <c r="E161" s="53"/>
      <c r="F161" s="61"/>
      <c r="G161" s="61"/>
      <c r="H161" s="53"/>
      <c r="I161" s="61"/>
      <c r="J161" s="61"/>
      <c r="K161" s="53"/>
      <c r="L161" s="61"/>
      <c r="M161" s="61"/>
      <c r="N161" s="53"/>
      <c r="O161" s="61"/>
      <c r="P161" s="61"/>
      <c r="Q161" s="53"/>
      <c r="R161" s="61"/>
      <c r="S161" s="61"/>
      <c r="T161" s="53"/>
      <c r="U161" s="61"/>
      <c r="V161" s="61"/>
      <c r="W161" s="53"/>
      <c r="X161" s="61"/>
      <c r="Y161" s="61"/>
      <c r="Z161" s="53"/>
      <c r="AA161" s="61"/>
      <c r="AB161" s="61"/>
      <c r="AC161" s="53"/>
      <c r="AD161" s="61"/>
      <c r="AE161" s="61"/>
      <c r="AF161" s="53"/>
      <c r="AG161" s="61"/>
      <c r="AH161" s="61"/>
      <c r="AI161" s="53"/>
    </row>
    <row r="162" spans="1:35" x14ac:dyDescent="0.2">
      <c r="A162" s="59"/>
      <c r="B162" s="59"/>
      <c r="C162" s="60"/>
      <c r="D162" s="61"/>
      <c r="E162" s="53"/>
      <c r="F162" s="61"/>
      <c r="G162" s="61"/>
      <c r="H162" s="53"/>
      <c r="I162" s="61"/>
      <c r="J162" s="61"/>
      <c r="K162" s="53"/>
      <c r="L162" s="61"/>
      <c r="M162" s="61"/>
      <c r="N162" s="53"/>
      <c r="O162" s="61"/>
      <c r="P162" s="61"/>
      <c r="Q162" s="53"/>
      <c r="R162" s="61"/>
      <c r="S162" s="61"/>
      <c r="T162" s="53"/>
      <c r="U162" s="61"/>
      <c r="V162" s="61"/>
      <c r="W162" s="53"/>
      <c r="X162" s="61"/>
      <c r="Y162" s="61"/>
      <c r="Z162" s="53"/>
      <c r="AA162" s="61"/>
      <c r="AB162" s="61"/>
      <c r="AC162" s="53"/>
      <c r="AD162" s="61"/>
      <c r="AE162" s="61"/>
      <c r="AF162" s="53"/>
      <c r="AG162" s="61"/>
      <c r="AH162" s="61"/>
      <c r="AI162" s="53"/>
    </row>
    <row r="164" spans="1:35" x14ac:dyDescent="0.2">
      <c r="B164" s="10"/>
      <c r="C164" s="17"/>
      <c r="D164" s="11"/>
      <c r="E164" s="10"/>
      <c r="F164" s="10"/>
      <c r="G164" s="11"/>
    </row>
    <row r="165" spans="1:35" x14ac:dyDescent="0.2">
      <c r="D165" s="11"/>
      <c r="E165" s="10"/>
      <c r="F165" s="10"/>
      <c r="G165" s="11"/>
      <c r="R165"/>
    </row>
    <row r="166" spans="1:35" x14ac:dyDescent="0.2">
      <c r="C166" t="s">
        <v>21</v>
      </c>
      <c r="R166" t="s">
        <v>21</v>
      </c>
    </row>
    <row r="167" spans="1:35" x14ac:dyDescent="0.2">
      <c r="C167" t="s">
        <v>23</v>
      </c>
      <c r="R167" t="s">
        <v>23</v>
      </c>
      <c r="T167"/>
      <c r="U167"/>
      <c r="Z167" s="2"/>
      <c r="AA167" s="2"/>
      <c r="AB167" s="1"/>
      <c r="AC167" s="2"/>
      <c r="AD167" s="2"/>
      <c r="AE167" s="1"/>
      <c r="AF167" s="2"/>
      <c r="AG167" s="2"/>
      <c r="AI167" s="2"/>
    </row>
    <row r="168" spans="1:35" s="1" customFormat="1" x14ac:dyDescent="0.2">
      <c r="A168"/>
      <c r="B168"/>
      <c r="C168"/>
      <c r="E168"/>
      <c r="F168"/>
      <c r="H168"/>
      <c r="I168"/>
      <c r="K168" s="2"/>
      <c r="L168" s="2"/>
      <c r="N168" s="2"/>
      <c r="O168" s="2"/>
      <c r="Q168" s="2"/>
      <c r="R168"/>
      <c r="T168" s="2"/>
      <c r="U168" s="2"/>
      <c r="W168"/>
      <c r="X168"/>
      <c r="Z168"/>
      <c r="AA168"/>
      <c r="AB168"/>
      <c r="AC168" s="3"/>
      <c r="AD168"/>
      <c r="AE168"/>
      <c r="AF168" s="3"/>
      <c r="AG168" s="3"/>
      <c r="AI168"/>
    </row>
    <row r="169" spans="1:35" s="1" customFormat="1" x14ac:dyDescent="0.2">
      <c r="A169"/>
      <c r="B169"/>
      <c r="C169" t="s">
        <v>22</v>
      </c>
      <c r="E169"/>
      <c r="F169"/>
      <c r="H169"/>
      <c r="I169"/>
      <c r="K169" s="2"/>
      <c r="L169" s="2"/>
      <c r="N169" s="2"/>
      <c r="O169" s="2"/>
      <c r="Q169" s="2"/>
      <c r="R169" t="s">
        <v>22</v>
      </c>
      <c r="T169" s="2"/>
      <c r="U169" s="2"/>
      <c r="W169"/>
      <c r="X169"/>
      <c r="Z169"/>
      <c r="AA169"/>
      <c r="AB169"/>
      <c r="AC169" s="3"/>
      <c r="AD169"/>
      <c r="AE169"/>
      <c r="AF169" s="3"/>
      <c r="AG169" s="3"/>
      <c r="AI169"/>
    </row>
  </sheetData>
  <mergeCells count="26">
    <mergeCell ref="U5:W5"/>
    <mergeCell ref="X5:Z5"/>
    <mergeCell ref="AA5:AC5"/>
    <mergeCell ref="AG5:AI5"/>
    <mergeCell ref="O5:Q5"/>
    <mergeCell ref="R5:T5"/>
    <mergeCell ref="AD5:AF5"/>
    <mergeCell ref="R1:AI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H4:AI4"/>
    <mergeCell ref="AD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A55-D011-41C2-AF60-CBACD53A85FA}">
  <sheetPr>
    <pageSetUpPr fitToPage="1"/>
  </sheetPr>
  <dimension ref="A1:AF113"/>
  <sheetViews>
    <sheetView zoomScale="120" zoomScaleNormal="120" workbookViewId="0">
      <selection activeCell="T24" sqref="T24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ht="20.100000000000001" customHeight="1" x14ac:dyDescent="0.2">
      <c r="A5" s="106" t="s">
        <v>40</v>
      </c>
      <c r="B5" s="107"/>
      <c r="C5" s="110">
        <v>3.8657590328149598</v>
      </c>
      <c r="D5" s="81"/>
      <c r="E5" s="82"/>
      <c r="F5" s="74">
        <v>3.5612299527983202</v>
      </c>
      <c r="G5" s="74"/>
      <c r="H5" s="75"/>
      <c r="I5" s="73">
        <v>3.4378951588971498</v>
      </c>
      <c r="J5" s="74"/>
      <c r="K5" s="75"/>
      <c r="L5" s="73">
        <v>3.40094524631114</v>
      </c>
      <c r="M5" s="74"/>
      <c r="N5" s="74"/>
      <c r="O5" s="70">
        <v>3.06</v>
      </c>
      <c r="P5" s="88"/>
      <c r="Q5" s="89"/>
      <c r="R5" s="70">
        <v>2.9648386342926698</v>
      </c>
      <c r="S5" s="71"/>
      <c r="T5" s="72"/>
      <c r="U5" s="73">
        <v>0.98014275439575504</v>
      </c>
      <c r="V5" s="74"/>
      <c r="W5" s="75"/>
      <c r="X5" s="73">
        <v>0.39936180954821798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2" customHeight="1" x14ac:dyDescent="0.2">
      <c r="A7" s="69">
        <f t="shared" ref="A7:A54" si="0">A8+7</f>
        <v>44923</v>
      </c>
      <c r="B7" s="69">
        <f t="shared" ref="B7:B54" si="1">B8+7</f>
        <v>44929</v>
      </c>
      <c r="C7" s="65">
        <v>4.5001689904210345</v>
      </c>
      <c r="D7" s="66">
        <v>4.7519923687598151</v>
      </c>
      <c r="E7" s="67">
        <f t="shared" ref="E7" si="2">IF(MIN(C7,D7)&lt;C$5,C$5-MIN(C7,D7),0)</f>
        <v>0</v>
      </c>
      <c r="F7" s="66">
        <v>3.9293371108516566</v>
      </c>
      <c r="G7" s="66">
        <v>4.1195828219077928</v>
      </c>
      <c r="H7" s="67">
        <f t="shared" ref="H7" si="3">IF(MIN(F7,G7)&lt;F$5,F$5-MIN(F7,G7),0)</f>
        <v>0</v>
      </c>
      <c r="I7" s="68">
        <v>3.5721199008265363</v>
      </c>
      <c r="J7" s="66">
        <v>3.7766222599611186</v>
      </c>
      <c r="K7" s="67">
        <f t="shared" ref="K7" si="4">IF(MIN(I7,J7)&lt;I$5,I$5-MIN(I7,J7),0)</f>
        <v>0</v>
      </c>
      <c r="L7" s="66">
        <v>3.1984447099472537</v>
      </c>
      <c r="M7" s="66">
        <v>3.2469792644725493</v>
      </c>
      <c r="N7" s="67">
        <f t="shared" ref="N7" si="5">IF(MIN(L7,M7)&lt;L$5,L$5-MIN(L7,M7),0)</f>
        <v>0.20250053636388632</v>
      </c>
      <c r="O7" s="66">
        <v>3.0599333333333334</v>
      </c>
      <c r="P7" s="66">
        <v>3.3780000000000006</v>
      </c>
      <c r="Q7" s="67">
        <f t="shared" ref="Q7" si="6">IF(MIN(O7,P7)&lt;O$5,O$5-MIN(O7,P7),0)</f>
        <v>6.6666666666659324E-5</v>
      </c>
      <c r="R7" s="68">
        <v>2.2517426862783427</v>
      </c>
      <c r="S7" s="66">
        <v>2.4090484568896615</v>
      </c>
      <c r="T7" s="67">
        <f t="shared" ref="T7" si="7">IF(MIN(R7,S7)&lt;R$5,R$5-MIN(R7,S7),0)</f>
        <v>0.71309594801432707</v>
      </c>
      <c r="U7" s="66">
        <v>0.95278270798803599</v>
      </c>
      <c r="V7" s="66">
        <v>0.98696806595416353</v>
      </c>
      <c r="W7" s="67">
        <f t="shared" ref="W7" si="8">IF(MIN(U7,V7)&lt;U$5,U$5-MIN(U7,V7),0)</f>
        <v>2.7360046407719052E-2</v>
      </c>
      <c r="X7" s="68">
        <v>0.60769409517822093</v>
      </c>
      <c r="Y7" s="66">
        <v>0.61105683831513957</v>
      </c>
      <c r="Z7" s="67">
        <f t="shared" ref="Z7" si="9">IF(MIN(X7,Y7)&lt;X$5,X$5-MIN(X7,Y7),0)</f>
        <v>0</v>
      </c>
      <c r="AA7" s="66">
        <v>0</v>
      </c>
      <c r="AB7" s="66">
        <v>0</v>
      </c>
      <c r="AC7" s="67">
        <f t="shared" ref="AC7" si="10">IF(MIN(AA7,AB7)&lt;AA$5,AA$5-MIN(AA7,AB7),0)</f>
        <v>0.4</v>
      </c>
      <c r="AD7" s="66">
        <v>6.9323070033811263</v>
      </c>
      <c r="AE7" s="66">
        <v>7.3233075471732549</v>
      </c>
      <c r="AF7" s="67" t="s">
        <v>29</v>
      </c>
    </row>
    <row r="8" spans="1:32" ht="12" customHeight="1" x14ac:dyDescent="0.2">
      <c r="A8" s="69">
        <f t="shared" si="0"/>
        <v>44916</v>
      </c>
      <c r="B8" s="69">
        <f t="shared" si="1"/>
        <v>44922</v>
      </c>
      <c r="C8" s="65">
        <v>4.4086443178618993</v>
      </c>
      <c r="D8" s="66">
        <v>4.7519923687598151</v>
      </c>
      <c r="E8" s="67">
        <f t="shared" ref="E8" si="11">IF(MIN(C8,D8)&lt;C$5,C$5-MIN(C8,D8),0)</f>
        <v>0</v>
      </c>
      <c r="F8" s="66">
        <v>3.851671080121672</v>
      </c>
      <c r="G8" s="66">
        <v>4.1195828219077928</v>
      </c>
      <c r="H8" s="67">
        <f t="shared" ref="H8" si="12">IF(MIN(F8,G8)&lt;F$5,F$5-MIN(F8,G8),0)</f>
        <v>0</v>
      </c>
      <c r="I8" s="68">
        <v>3.4812710327061365</v>
      </c>
      <c r="J8" s="66">
        <v>3.7766222599611186</v>
      </c>
      <c r="K8" s="67">
        <f t="shared" ref="K8" si="13">IF(MIN(I8,J8)&lt;I$5,I$5-MIN(I8,J8),0)</f>
        <v>0</v>
      </c>
      <c r="L8" s="66">
        <v>3.169036236899871</v>
      </c>
      <c r="M8" s="66">
        <v>3.2469792644725493</v>
      </c>
      <c r="N8" s="67">
        <f t="shared" ref="N8" si="14">IF(MIN(L8,M8)&lt;L$5,L$5-MIN(L8,M8),0)</f>
        <v>0.23190900941126902</v>
      </c>
      <c r="O8" s="66">
        <v>2.9118666666666666</v>
      </c>
      <c r="P8" s="66">
        <v>3.3780000000000006</v>
      </c>
      <c r="Q8" s="67">
        <f t="shared" ref="Q8" si="15">IF(MIN(O8,P8)&lt;O$5,O$5-MIN(O8,P8),0)</f>
        <v>0.14813333333333345</v>
      </c>
      <c r="R8" s="68">
        <v>2.2081988141750224</v>
      </c>
      <c r="S8" s="66">
        <v>2.4090484568896615</v>
      </c>
      <c r="T8" s="67">
        <f t="shared" ref="T8" si="16">IF(MIN(R8,S8)&lt;R$5,R$5-MIN(R8,S8),0)</f>
        <v>0.75663982011764741</v>
      </c>
      <c r="U8" s="66">
        <v>0.94163837610256995</v>
      </c>
      <c r="V8" s="66">
        <v>0.98696806595416353</v>
      </c>
      <c r="W8" s="67">
        <f t="shared" ref="W8" si="17">IF(MIN(U8,V8)&lt;U$5,U$5-MIN(U8,V8),0)</f>
        <v>3.8504378293185093E-2</v>
      </c>
      <c r="X8" s="68">
        <v>0.60639153854946559</v>
      </c>
      <c r="Y8" s="66">
        <v>0.61105683831513957</v>
      </c>
      <c r="Z8" s="67">
        <f t="shared" ref="Z8" si="18">IF(MIN(X8,Y8)&lt;X$5,X$5-MIN(X8,Y8),0)</f>
        <v>0</v>
      </c>
      <c r="AA8" s="66">
        <v>0</v>
      </c>
      <c r="AB8" s="66">
        <v>0</v>
      </c>
      <c r="AC8" s="67">
        <f t="shared" ref="AC8" si="19">IF(MIN(AA8,AB8)&lt;AA$5,AA$5-MIN(AA8,AB8),0)</f>
        <v>0.4</v>
      </c>
      <c r="AD8" s="66">
        <v>6.9323070033811263</v>
      </c>
      <c r="AE8" s="66">
        <v>6.9323070033811263</v>
      </c>
      <c r="AF8" s="67" t="s">
        <v>29</v>
      </c>
    </row>
    <row r="9" spans="1:32" ht="12" customHeight="1" x14ac:dyDescent="0.2">
      <c r="A9" s="69">
        <f t="shared" si="0"/>
        <v>44909</v>
      </c>
      <c r="B9" s="69">
        <f t="shared" si="1"/>
        <v>44915</v>
      </c>
      <c r="C9" s="65">
        <v>4.348779149743887</v>
      </c>
      <c r="D9" s="66">
        <v>4.5561886436767853</v>
      </c>
      <c r="E9" s="67">
        <f t="shared" ref="E9" si="20">IF(MIN(C9,D9)&lt;C$5,C$5-MIN(C9,D9),0)</f>
        <v>0</v>
      </c>
      <c r="F9" s="66">
        <v>3.7871719626614753</v>
      </c>
      <c r="G9" s="66">
        <v>3.9383731632905783</v>
      </c>
      <c r="H9" s="67">
        <f t="shared" ref="H9" si="21">IF(MIN(F9,G9)&lt;F$5,F$5-MIN(F9,G9),0)</f>
        <v>0</v>
      </c>
      <c r="I9" s="68">
        <v>3.3989428149889944</v>
      </c>
      <c r="J9" s="66">
        <v>3.6294654230974754</v>
      </c>
      <c r="K9" s="67">
        <f t="shared" ref="K9" si="22">IF(MIN(I9,J9)&lt;I$5,I$5-MIN(I9,J9),0)</f>
        <v>3.8952343908155385E-2</v>
      </c>
      <c r="L9" s="66">
        <v>3.1130798537496824</v>
      </c>
      <c r="M9" s="66">
        <v>3.2469792644725493</v>
      </c>
      <c r="N9" s="67">
        <f t="shared" ref="N9" si="23">IF(MIN(L9,M9)&lt;L$5,L$5-MIN(L9,M9),0)</f>
        <v>0.2878653925614576</v>
      </c>
      <c r="O9" s="66">
        <v>2.8424</v>
      </c>
      <c r="P9" s="66">
        <v>2.956</v>
      </c>
      <c r="Q9" s="67">
        <f t="shared" ref="Q9" si="24">IF(MIN(O9,P9)&lt;O$5,O$5-MIN(O9,P9),0)</f>
        <v>0.21760000000000002</v>
      </c>
      <c r="R9" s="68">
        <v>2.1839467243212969</v>
      </c>
      <c r="S9" s="66">
        <v>2.2540484568896617</v>
      </c>
      <c r="T9" s="67">
        <f t="shared" ref="T9" si="25">IF(MIN(R9,S9)&lt;R$5,R$5-MIN(R9,S9),0)</f>
        <v>0.78089190997137292</v>
      </c>
      <c r="U9" s="66">
        <v>0.93005591910994256</v>
      </c>
      <c r="V9" s="66">
        <v>0.96254580785277477</v>
      </c>
      <c r="W9" s="67">
        <f t="shared" ref="W9" si="26">IF(MIN(U9,V9)&lt;U$5,U$5-MIN(U9,V9),0)</f>
        <v>5.0086835285812481E-2</v>
      </c>
      <c r="X9" s="68">
        <v>0.59780030862433553</v>
      </c>
      <c r="Y9" s="66">
        <v>0.61393004515059713</v>
      </c>
      <c r="Z9" s="67">
        <f t="shared" ref="Z9" si="27">IF(MIN(X9,Y9)&lt;X$5,X$5-MIN(X9,Y9),0)</f>
        <v>0</v>
      </c>
      <c r="AA9" s="66">
        <v>0</v>
      </c>
      <c r="AB9" s="66">
        <v>0</v>
      </c>
      <c r="AC9" s="67">
        <f t="shared" ref="AC9" si="28">IF(MIN(AA9,AB9)&lt;AA$5,AA$5-MIN(AA9,AB9),0)</f>
        <v>0.4</v>
      </c>
      <c r="AD9" s="66">
        <v>6.9165302410063463</v>
      </c>
      <c r="AE9" s="66">
        <v>6.9323070033811263</v>
      </c>
      <c r="AF9" s="67" t="s">
        <v>29</v>
      </c>
    </row>
    <row r="10" spans="1:32" ht="12" customHeight="1" x14ac:dyDescent="0.2">
      <c r="A10" s="69">
        <f t="shared" si="0"/>
        <v>44902</v>
      </c>
      <c r="B10" s="69">
        <f t="shared" si="1"/>
        <v>44908</v>
      </c>
      <c r="C10" s="65">
        <v>4.3519173808480556</v>
      </c>
      <c r="D10" s="66">
        <v>4.3267363384743511</v>
      </c>
      <c r="E10" s="67">
        <f t="shared" ref="E10" si="29">IF(MIN(C10,D10)&lt;C$5,C$5-MIN(C10,D10),0)</f>
        <v>0</v>
      </c>
      <c r="F10" s="66">
        <v>3.7533978160428414</v>
      </c>
      <c r="G10" s="66">
        <v>3.8152625348018847</v>
      </c>
      <c r="H10" s="67">
        <f t="shared" ref="H10" si="30">IF(MIN(F10,G10)&lt;F$5,F$5-MIN(F10,G10),0)</f>
        <v>0</v>
      </c>
      <c r="I10" s="68">
        <v>3.3679792847330141</v>
      </c>
      <c r="J10" s="66">
        <v>3.4349981629503832</v>
      </c>
      <c r="K10" s="67">
        <f t="shared" ref="K10" si="31">IF(MIN(I10,J10)&lt;I$5,I$5-MIN(I10,J10),0)</f>
        <v>6.9915874164135694E-2</v>
      </c>
      <c r="L10" s="66">
        <v>3.0887674893927395</v>
      </c>
      <c r="M10" s="66">
        <v>3.1264130177418172</v>
      </c>
      <c r="N10" s="67">
        <f t="shared" ref="N10" si="32">IF(MIN(L10,M10)&lt;L$5,L$5-MIN(L10,M10),0)</f>
        <v>0.31217775691840055</v>
      </c>
      <c r="O10" s="66">
        <v>2.7638666666666669</v>
      </c>
      <c r="P10" s="66">
        <v>2.988</v>
      </c>
      <c r="Q10" s="67">
        <f t="shared" ref="Q10" si="33">IF(MIN(O10,P10)&lt;O$5,O$5-MIN(O10,P10),0)</f>
        <v>0.29613333333333314</v>
      </c>
      <c r="R10" s="68">
        <v>2.1631058837146075</v>
      </c>
      <c r="S10" s="66">
        <v>2.1775201167138851</v>
      </c>
      <c r="T10" s="67">
        <f t="shared" ref="T10" si="34">IF(MIN(R10,S10)&lt;R$5,R$5-MIN(R10,S10),0)</f>
        <v>0.80173275057806226</v>
      </c>
      <c r="U10" s="66">
        <v>0.9291821169343315</v>
      </c>
      <c r="V10" s="66">
        <v>0.92522069497628157</v>
      </c>
      <c r="W10" s="67">
        <f t="shared" ref="W10" si="35">IF(MIN(U10,V10)&lt;U$5,U$5-MIN(U10,V10),0)</f>
        <v>5.4922059419473479E-2</v>
      </c>
      <c r="X10" s="68">
        <v>0.59585215560762794</v>
      </c>
      <c r="Y10" s="66">
        <v>0.59036329084985972</v>
      </c>
      <c r="Z10" s="67">
        <f t="shared" ref="Z10" si="36">IF(MIN(X10,Y10)&lt;X$5,X$5-MIN(X10,Y10),0)</f>
        <v>0</v>
      </c>
      <c r="AA10" s="66">
        <v>0</v>
      </c>
      <c r="AB10" s="66">
        <v>0</v>
      </c>
      <c r="AC10" s="67">
        <f t="shared" ref="AC10" si="37">IF(MIN(AA10,AB10)&lt;AA$5,AA$5-MIN(AA10,AB10),0)</f>
        <v>0.4</v>
      </c>
      <c r="AD10" s="66">
        <v>6.8613115726946159</v>
      </c>
      <c r="AE10" s="66">
        <v>6.9323070033811263</v>
      </c>
      <c r="AF10" s="67" t="s">
        <v>29</v>
      </c>
    </row>
    <row r="11" spans="1:32" ht="12" customHeight="1" x14ac:dyDescent="0.2">
      <c r="A11" s="69">
        <f t="shared" si="0"/>
        <v>44895</v>
      </c>
      <c r="B11" s="69">
        <f t="shared" si="1"/>
        <v>44901</v>
      </c>
      <c r="C11" s="65">
        <v>4.3619964662120472</v>
      </c>
      <c r="D11" s="66">
        <v>4.3987231008308916</v>
      </c>
      <c r="E11" s="67">
        <f t="shared" ref="E11" si="38">IF(MIN(C11,D11)&lt;C$5,C$5-MIN(C11,D11),0)</f>
        <v>0</v>
      </c>
      <c r="F11" s="66">
        <v>3.7362011688776278</v>
      </c>
      <c r="G11" s="66">
        <v>3.8724888529643633</v>
      </c>
      <c r="H11" s="67">
        <f t="shared" ref="H11" si="39">IF(MIN(F11,G11)&lt;F$5,F$5-MIN(F11,G11),0)</f>
        <v>0</v>
      </c>
      <c r="I11" s="68">
        <v>3.3520147338939141</v>
      </c>
      <c r="J11" s="66">
        <v>3.4883498939954332</v>
      </c>
      <c r="K11" s="67">
        <f t="shared" ref="K11" si="40">IF(MIN(I11,J11)&lt;I$5,I$5-MIN(I11,J11),0)</f>
        <v>8.5880425003235672E-2</v>
      </c>
      <c r="L11" s="66">
        <v>3.0767813136824969</v>
      </c>
      <c r="M11" s="66">
        <v>3.183687961020075</v>
      </c>
      <c r="N11" s="67">
        <f t="shared" ref="N11" si="41">IF(MIN(L11,M11)&lt;L$5,L$5-MIN(L11,M11),0)</f>
        <v>0.32416393262864318</v>
      </c>
      <c r="O11" s="66">
        <v>2.7027999999999999</v>
      </c>
      <c r="P11" s="66">
        <v>3</v>
      </c>
      <c r="Q11" s="67">
        <f t="shared" ref="Q11" si="42">IF(MIN(O11,P11)&lt;O$5,O$5-MIN(O11,P11),0)</f>
        <v>0.35720000000000018</v>
      </c>
      <c r="R11" s="68">
        <v>2.1523932740548415</v>
      </c>
      <c r="S11" s="66">
        <v>2.1693794638037716</v>
      </c>
      <c r="T11" s="67">
        <f t="shared" ref="T11" si="43">IF(MIN(R11,S11)&lt;R$5,R$5-MIN(R11,S11),0)</f>
        <v>0.81244536023782832</v>
      </c>
      <c r="U11" s="66">
        <v>0.94285666114191002</v>
      </c>
      <c r="V11" s="66">
        <v>0.93823506886894881</v>
      </c>
      <c r="W11" s="67">
        <f t="shared" ref="W11" si="44">IF(MIN(U11,V11)&lt;U$5,U$5-MIN(U11,V11),0)</f>
        <v>4.1907685526806238E-2</v>
      </c>
      <c r="X11" s="68">
        <v>0.59586401478348661</v>
      </c>
      <c r="Y11" s="66">
        <v>0.61296630851003031</v>
      </c>
      <c r="Z11" s="67">
        <f t="shared" ref="Z11" si="45">IF(MIN(X11,Y11)&lt;X$5,X$5-MIN(X11,Y11),0)</f>
        <v>0</v>
      </c>
      <c r="AA11" s="66">
        <v>0</v>
      </c>
      <c r="AB11" s="66">
        <v>0</v>
      </c>
      <c r="AC11" s="67">
        <f t="shared" ref="AC11" si="46">IF(MIN(AA11,AB11)&lt;AA$5,AA$5-MIN(AA11,AB11),0)</f>
        <v>0.4</v>
      </c>
      <c r="AD11" s="66">
        <v>6.8060929043828855</v>
      </c>
      <c r="AE11" s="66">
        <v>6.9323070033811263</v>
      </c>
      <c r="AF11" s="67" t="s">
        <v>29</v>
      </c>
    </row>
    <row r="12" spans="1:32" ht="12" customHeight="1" x14ac:dyDescent="0.2">
      <c r="A12" s="69">
        <f t="shared" si="0"/>
        <v>44888</v>
      </c>
      <c r="B12" s="69">
        <f t="shared" si="1"/>
        <v>44894</v>
      </c>
      <c r="C12" s="65">
        <v>4.3641265244865872</v>
      </c>
      <c r="D12" s="66">
        <v>4.3847932752190637</v>
      </c>
      <c r="E12" s="67">
        <f t="shared" ref="E12" si="47">IF(MIN(C12,D12)&lt;C$5,C$5-MIN(C12,D12),0)</f>
        <v>0</v>
      </c>
      <c r="F12" s="66">
        <v>3.7161979453469423</v>
      </c>
      <c r="G12" s="66">
        <v>3.8300808573986838</v>
      </c>
      <c r="H12" s="67">
        <f t="shared" ref="H12" si="48">IF(MIN(F12,G12)&lt;F$5,F$5-MIN(F12,G12),0)</f>
        <v>0</v>
      </c>
      <c r="I12" s="68">
        <v>3.3422168940223469</v>
      </c>
      <c r="J12" s="66">
        <v>3.428773422382613</v>
      </c>
      <c r="K12" s="67">
        <f t="shared" ref="K12" si="49">IF(MIN(I12,J12)&lt;I$5,I$5-MIN(I12,J12),0)</f>
        <v>9.567826487480291E-2</v>
      </c>
      <c r="L12" s="66">
        <v>3.0658470794539832</v>
      </c>
      <c r="M12" s="66">
        <v>3.1624623722343328</v>
      </c>
      <c r="N12" s="67">
        <f t="shared" ref="N12" si="50">IF(MIN(L12,M12)&lt;L$5,L$5-MIN(L12,M12),0)</f>
        <v>0.33509816685715688</v>
      </c>
      <c r="O12" s="66">
        <v>2.687733333333334</v>
      </c>
      <c r="P12" s="66">
        <v>2.7720000000000002</v>
      </c>
      <c r="Q12" s="67">
        <f t="shared" ref="Q12" si="51">IF(MIN(O12,P12)&lt;O$5,O$5-MIN(O12,P12),0)</f>
        <v>0.37226666666666608</v>
      </c>
      <c r="R12" s="68">
        <v>2.1206073700502852</v>
      </c>
      <c r="S12" s="66">
        <v>2.2411525641357111</v>
      </c>
      <c r="T12" s="67">
        <f t="shared" ref="T12" si="52">IF(MIN(R12,S12)&lt;R$5,R$5-MIN(R12,S12),0)</f>
        <v>0.84423126424238459</v>
      </c>
      <c r="U12" s="66">
        <v>0.95001239736335741</v>
      </c>
      <c r="V12" s="66">
        <v>0.94634688803794931</v>
      </c>
      <c r="W12" s="67">
        <f t="shared" ref="W12" si="53">IF(MIN(U12,V12)&lt;U$5,U$5-MIN(U12,V12),0)</f>
        <v>3.3795866357805737E-2</v>
      </c>
      <c r="X12" s="68">
        <v>0.59854401706959282</v>
      </c>
      <c r="Y12" s="66">
        <v>0.61630373778362002</v>
      </c>
      <c r="Z12" s="67">
        <f t="shared" ref="Z12" si="54">IF(MIN(X12,Y12)&lt;X$5,X$5-MIN(X12,Y12),0)</f>
        <v>0</v>
      </c>
      <c r="AA12" s="66">
        <v>0</v>
      </c>
      <c r="AB12" s="66">
        <v>0</v>
      </c>
      <c r="AC12" s="67">
        <f t="shared" ref="AC12" si="55">IF(MIN(AA12,AB12)&lt;AA$5,AA$5-MIN(AA12,AB12),0)</f>
        <v>0.4</v>
      </c>
      <c r="AD12" s="66">
        <v>6.9323070033811263</v>
      </c>
      <c r="AE12" s="66">
        <v>6.9046011557928058</v>
      </c>
      <c r="AF12" s="67" t="s">
        <v>29</v>
      </c>
    </row>
    <row r="13" spans="1:32" ht="12" customHeight="1" x14ac:dyDescent="0.2">
      <c r="A13" s="69">
        <f t="shared" si="0"/>
        <v>44881</v>
      </c>
      <c r="B13" s="69">
        <f t="shared" si="1"/>
        <v>44887</v>
      </c>
      <c r="C13" s="65">
        <v>4.3641265244865872</v>
      </c>
      <c r="D13" s="66">
        <v>4.3847932752190637</v>
      </c>
      <c r="E13" s="67">
        <f t="shared" ref="E13" si="56">IF(MIN(C13,D13)&lt;C$5,C$5-MIN(C13,D13),0)</f>
        <v>0</v>
      </c>
      <c r="F13" s="66">
        <v>3.7161979453469423</v>
      </c>
      <c r="G13" s="66">
        <v>3.8300808573986838</v>
      </c>
      <c r="H13" s="67">
        <f t="shared" ref="H13" si="57">IF(MIN(F13,G13)&lt;F$5,F$5-MIN(F13,G13),0)</f>
        <v>0</v>
      </c>
      <c r="I13" s="68">
        <v>3.3422168940223469</v>
      </c>
      <c r="J13" s="66">
        <v>3.428773422382613</v>
      </c>
      <c r="K13" s="67">
        <f t="shared" ref="K13" si="58">IF(MIN(I13,J13)&lt;I$5,I$5-MIN(I13,J13),0)</f>
        <v>9.567826487480291E-2</v>
      </c>
      <c r="L13" s="66">
        <v>3.0658470794539832</v>
      </c>
      <c r="M13" s="66">
        <v>3.1624623722343328</v>
      </c>
      <c r="N13" s="67">
        <f t="shared" ref="N13" si="59">IF(MIN(L13,M13)&lt;L$5,L$5-MIN(L13,M13),0)</f>
        <v>0.33509816685715688</v>
      </c>
      <c r="O13" s="66">
        <v>2.687733333333334</v>
      </c>
      <c r="P13" s="66">
        <v>2.7720000000000002</v>
      </c>
      <c r="Q13" s="67">
        <f t="shared" ref="Q13" si="60">IF(MIN(O13,P13)&lt;O$5,O$5-MIN(O13,P13),0)</f>
        <v>0.37226666666666608</v>
      </c>
      <c r="R13" s="68">
        <v>2.1206073700502852</v>
      </c>
      <c r="S13" s="66">
        <v>2.2411525641357111</v>
      </c>
      <c r="T13" s="67">
        <f t="shared" ref="T13" si="61">IF(MIN(R13,S13)&lt;R$5,R$5-MIN(R13,S13),0)</f>
        <v>0.84423126424238459</v>
      </c>
      <c r="U13" s="66">
        <v>0.95001239736335741</v>
      </c>
      <c r="V13" s="66">
        <v>0.94634688803794931</v>
      </c>
      <c r="W13" s="67">
        <f t="shared" ref="W13" si="62">IF(MIN(U13,V13)&lt;U$5,U$5-MIN(U13,V13),0)</f>
        <v>3.3795866357805737E-2</v>
      </c>
      <c r="X13" s="68">
        <v>0.59854401706959282</v>
      </c>
      <c r="Y13" s="66">
        <v>0.61630373778362002</v>
      </c>
      <c r="Z13" s="67">
        <f t="shared" ref="Z13" si="63">IF(MIN(X13,Y13)&lt;X$5,X$5-MIN(X13,Y13),0)</f>
        <v>0</v>
      </c>
      <c r="AA13" s="66">
        <v>0</v>
      </c>
      <c r="AB13" s="66">
        <v>0</v>
      </c>
      <c r="AC13" s="67">
        <f t="shared" ref="AC13" si="64">IF(MIN(AA13,AB13)&lt;AA$5,AA$5-MIN(AA13,AB13),0)</f>
        <v>0.4</v>
      </c>
      <c r="AD13" s="66">
        <v>6.9323070033811263</v>
      </c>
      <c r="AE13" s="66">
        <v>6.9046011557928058</v>
      </c>
      <c r="AF13" s="67" t="s">
        <v>29</v>
      </c>
    </row>
    <row r="14" spans="1:32" ht="12" customHeight="1" x14ac:dyDescent="0.2">
      <c r="A14" s="69">
        <f t="shared" si="0"/>
        <v>44874</v>
      </c>
      <c r="B14" s="69">
        <f t="shared" si="1"/>
        <v>44880</v>
      </c>
      <c r="C14" s="65">
        <v>4.3394305297385829</v>
      </c>
      <c r="D14" s="66">
        <v>4.2971200142246619</v>
      </c>
      <c r="E14" s="67">
        <f t="shared" ref="E14" si="65">IF(MIN(C14,D14)&lt;C$5,C$5-MIN(C14,D14),0)</f>
        <v>0</v>
      </c>
      <c r="F14" s="66">
        <v>3.6969544106276122</v>
      </c>
      <c r="G14" s="66">
        <v>3.6783472722307953</v>
      </c>
      <c r="H14" s="67">
        <f t="shared" ref="H14" si="66">IF(MIN(F14,G14)&lt;F$5,F$5-MIN(F14,G14),0)</f>
        <v>0</v>
      </c>
      <c r="I14" s="68">
        <v>3.3327260818407876</v>
      </c>
      <c r="J14" s="66">
        <v>3.283511332101376</v>
      </c>
      <c r="K14" s="67">
        <f t="shared" ref="K14" si="67">IF(MIN(I14,J14)&lt;I$5,I$5-MIN(I14,J14),0)</f>
        <v>0.15438382679577378</v>
      </c>
      <c r="L14" s="66">
        <v>3.0660525387118516</v>
      </c>
      <c r="M14" s="66">
        <v>3.0171443993573499</v>
      </c>
      <c r="N14" s="67">
        <f t="shared" ref="N14" si="68">IF(MIN(L14,M14)&lt;L$5,L$5-MIN(L14,M14),0)</f>
        <v>0.38380084695379013</v>
      </c>
      <c r="O14" s="66">
        <v>2.6556000000000002</v>
      </c>
      <c r="P14" s="66">
        <v>2.6720000000000002</v>
      </c>
      <c r="Q14" s="67">
        <f t="shared" ref="Q14" si="69">IF(MIN(O14,P14)&lt;O$5,O$5-MIN(O14,P14),0)</f>
        <v>0.40439999999999987</v>
      </c>
      <c r="R14" s="68">
        <v>2.0716507202633077</v>
      </c>
      <c r="S14" s="66">
        <v>2.1756301072247304</v>
      </c>
      <c r="T14" s="67">
        <f t="shared" ref="T14" si="70">IF(MIN(R14,S14)&lt;R$5,R$5-MIN(R14,S14),0)</f>
        <v>0.89318791402936215</v>
      </c>
      <c r="U14" s="66">
        <v>0.95192358213789019</v>
      </c>
      <c r="V14" s="66">
        <v>0.9213560324627077</v>
      </c>
      <c r="W14" s="67">
        <f t="shared" ref="W14" si="71">IF(MIN(U14,V14)&lt;U$5,U$5-MIN(U14,V14),0)</f>
        <v>5.8786721933047348E-2</v>
      </c>
      <c r="X14" s="68">
        <v>0.60253006229639372</v>
      </c>
      <c r="Y14" s="66">
        <v>0.57840124021260797</v>
      </c>
      <c r="Z14" s="67">
        <f t="shared" ref="Z14" si="72">IF(MIN(X14,Y14)&lt;X$5,X$5-MIN(X14,Y14),0)</f>
        <v>0</v>
      </c>
      <c r="AA14" s="66">
        <v>0</v>
      </c>
      <c r="AB14" s="66">
        <v>0</v>
      </c>
      <c r="AC14" s="67">
        <f t="shared" ref="AC14" si="73">IF(MIN(AA14,AB14)&lt;AA$5,AA$5-MIN(AA14,AB14),0)</f>
        <v>0.4</v>
      </c>
      <c r="AD14" s="66">
        <v>7.3874267065068544</v>
      </c>
      <c r="AE14" s="66">
        <v>6.9323070033811263</v>
      </c>
      <c r="AF14" s="67" t="s">
        <v>29</v>
      </c>
    </row>
    <row r="15" spans="1:32" ht="12" customHeight="1" x14ac:dyDescent="0.2">
      <c r="A15" s="69">
        <f t="shared" si="0"/>
        <v>44867</v>
      </c>
      <c r="B15" s="69">
        <f t="shared" si="1"/>
        <v>44873</v>
      </c>
      <c r="C15" s="65">
        <v>4.3607161923147526</v>
      </c>
      <c r="D15" s="66">
        <v>4.4259439123804452</v>
      </c>
      <c r="E15" s="67">
        <f t="shared" ref="E15" si="74">IF(MIN(C15,D15)&lt;C$5,C$5-MIN(C15,D15),0)</f>
        <v>0</v>
      </c>
      <c r="F15" s="66">
        <v>3.7275114554785356</v>
      </c>
      <c r="G15" s="66">
        <v>3.794428849934365</v>
      </c>
      <c r="H15" s="67">
        <f t="shared" ref="H15" si="75">IF(MIN(F15,G15)&lt;F$5,F$5-MIN(F15,G15),0)</f>
        <v>0</v>
      </c>
      <c r="I15" s="68">
        <v>3.3458288208439666</v>
      </c>
      <c r="J15" s="66">
        <v>3.4094721544101443</v>
      </c>
      <c r="K15" s="67">
        <f t="shared" ref="K15" si="76">IF(MIN(I15,J15)&lt;I$5,I$5-MIN(I15,J15),0)</f>
        <v>9.2066338053183205E-2</v>
      </c>
      <c r="L15" s="66">
        <v>3.0758085573551082</v>
      </c>
      <c r="M15" s="66">
        <v>3.1222083967228853</v>
      </c>
      <c r="N15" s="67">
        <f t="shared" ref="N15" si="77">IF(MIN(L15,M15)&lt;L$5,L$5-MIN(L15,M15),0)</f>
        <v>0.32513668895603187</v>
      </c>
      <c r="O15" s="66">
        <v>2.6238666666666663</v>
      </c>
      <c r="P15" s="66">
        <v>2.72</v>
      </c>
      <c r="Q15" s="67">
        <f t="shared" ref="Q15" si="78">IF(MIN(O15,P15)&lt;O$5,O$5-MIN(O15,P15),0)</f>
        <v>0.43613333333333371</v>
      </c>
      <c r="R15" s="68">
        <v>2.0850539191488</v>
      </c>
      <c r="S15" s="66">
        <v>2.0929253412829958</v>
      </c>
      <c r="T15" s="67">
        <f t="shared" ref="T15" si="79">IF(MIN(R15,S15)&lt;R$5,R$5-MIN(R15,S15),0)</f>
        <v>0.8797847151438698</v>
      </c>
      <c r="U15" s="66">
        <v>0.96311410289382926</v>
      </c>
      <c r="V15" s="66">
        <v>0.99570692118648907</v>
      </c>
      <c r="W15" s="67">
        <f t="shared" ref="W15" si="80">IF(MIN(U15,V15)&lt;U$5,U$5-MIN(U15,V15),0)</f>
        <v>1.7028651501925784E-2</v>
      </c>
      <c r="X15" s="68">
        <v>0.60816558076622651</v>
      </c>
      <c r="Y15" s="66">
        <v>0.60234020117734466</v>
      </c>
      <c r="Z15" s="67">
        <f t="shared" ref="Z15" si="81">IF(MIN(X15,Y15)&lt;X$5,X$5-MIN(X15,Y15),0)</f>
        <v>0</v>
      </c>
      <c r="AA15" s="66">
        <v>0</v>
      </c>
      <c r="AB15" s="66">
        <v>0</v>
      </c>
      <c r="AC15" s="67">
        <f t="shared" ref="AC15" si="82">IF(MIN(AA15,AB15)&lt;AA$5,AA$5-MIN(AA15,AB15),0)</f>
        <v>0.4</v>
      </c>
      <c r="AD15" s="66">
        <v>8.4635151445584107</v>
      </c>
      <c r="AE15" s="66">
        <v>6.6956555677594256</v>
      </c>
      <c r="AF15" s="67" t="s">
        <v>29</v>
      </c>
    </row>
    <row r="16" spans="1:32" ht="12" customHeight="1" x14ac:dyDescent="0.2">
      <c r="A16" s="69">
        <f t="shared" si="0"/>
        <v>44860</v>
      </c>
      <c r="B16" s="69">
        <f t="shared" si="1"/>
        <v>44866</v>
      </c>
      <c r="C16" s="65">
        <v>4.4041614208694284</v>
      </c>
      <c r="D16" s="66">
        <v>4.4818573524168768</v>
      </c>
      <c r="E16" s="67">
        <f t="shared" ref="E16" si="83">IF(MIN(C16,D16)&lt;C$5,C$5-MIN(C16,D16),0)</f>
        <v>0</v>
      </c>
      <c r="F16" s="66">
        <v>3.7641652068548108</v>
      </c>
      <c r="G16" s="66">
        <v>3.8096891530611594</v>
      </c>
      <c r="H16" s="67">
        <f t="shared" ref="H16" si="84">IF(MIN(F16,G16)&lt;F$5,F$5-MIN(F16,G16),0)</f>
        <v>0</v>
      </c>
      <c r="I16" s="68">
        <v>3.3534034587335153</v>
      </c>
      <c r="J16" s="66">
        <v>3.4460759803721461</v>
      </c>
      <c r="K16" s="67">
        <f t="shared" ref="K16" si="85">IF(MIN(I16,J16)&lt;I$5,I$5-MIN(I16,J16),0)</f>
        <v>8.4491700163634498E-2</v>
      </c>
      <c r="L16" s="66">
        <v>3.0858504088229184</v>
      </c>
      <c r="M16" s="66">
        <v>3.1575942361094103</v>
      </c>
      <c r="N16" s="67">
        <f t="shared" ref="N16" si="86">IF(MIN(L16,M16)&lt;L$5,L$5-MIN(L16,M16),0)</f>
        <v>0.31509483748822165</v>
      </c>
      <c r="O16" s="66">
        <v>2.6271999999999998</v>
      </c>
      <c r="P16" s="66">
        <v>2.7839999999999998</v>
      </c>
      <c r="Q16" s="67">
        <f t="shared" ref="Q16" si="87">IF(MIN(O16,P16)&lt;O$5,O$5-MIN(O16,P16),0)</f>
        <v>0.4328000000000003</v>
      </c>
      <c r="R16" s="68">
        <v>2.0942505804018405</v>
      </c>
      <c r="S16" s="66">
        <v>2.1998256252092192</v>
      </c>
      <c r="T16" s="67">
        <f t="shared" ref="T16" si="88">IF(MIN(R16,S16)&lt;R$5,R$5-MIN(R16,S16),0)</f>
        <v>0.87058805389082927</v>
      </c>
      <c r="U16" s="66">
        <v>0.9648223243032138</v>
      </c>
      <c r="V16" s="66">
        <v>0.99967360118877502</v>
      </c>
      <c r="W16" s="67">
        <f t="shared" ref="W16" si="89">IF(MIN(U16,V16)&lt;U$5,U$5-MIN(U16,V16),0)</f>
        <v>1.5320430092541248E-2</v>
      </c>
      <c r="X16" s="68">
        <v>0.60383084719285196</v>
      </c>
      <c r="Y16" s="66">
        <v>0.63970946447962507</v>
      </c>
      <c r="Z16" s="67">
        <f t="shared" ref="Z16" si="90">IF(MIN(X16,Y16)&lt;X$5,X$5-MIN(X16,Y16),0)</f>
        <v>0</v>
      </c>
      <c r="AA16" s="66">
        <v>0</v>
      </c>
      <c r="AB16" s="66">
        <v>0</v>
      </c>
      <c r="AC16" s="67">
        <f t="shared" ref="AC16" si="91">IF(MIN(AA16,AB16)&lt;AA$5,AA$5-MIN(AA16,AB16),0)</f>
        <v>0.4</v>
      </c>
      <c r="AD16" s="66">
        <v>9.0697966633201688</v>
      </c>
      <c r="AE16" s="66">
        <v>6.6956555677594256</v>
      </c>
      <c r="AF16" s="67" t="s">
        <v>29</v>
      </c>
    </row>
    <row r="17" spans="1:32" ht="12" customHeight="1" x14ac:dyDescent="0.2">
      <c r="A17" s="69">
        <f t="shared" si="0"/>
        <v>44853</v>
      </c>
      <c r="B17" s="69">
        <f t="shared" si="1"/>
        <v>44859</v>
      </c>
      <c r="C17" s="65">
        <v>4.5489376712500684</v>
      </c>
      <c r="D17" s="66">
        <v>4.1740839563426295</v>
      </c>
      <c r="E17" s="67">
        <f t="shared" ref="E17" si="92">IF(MIN(C17,D17)&lt;C$5,C$5-MIN(C17,D17),0)</f>
        <v>0</v>
      </c>
      <c r="F17" s="66">
        <v>3.8617469177633779</v>
      </c>
      <c r="G17" s="66">
        <v>3.5810117652822115</v>
      </c>
      <c r="H17" s="67">
        <f t="shared" ref="H17" si="93">IF(MIN(F17,G17)&lt;F$5,F$5-MIN(F17,G17),0)</f>
        <v>0</v>
      </c>
      <c r="I17" s="68">
        <v>3.4125989307917641</v>
      </c>
      <c r="J17" s="66">
        <v>3.2385494293352788</v>
      </c>
      <c r="K17" s="67">
        <f t="shared" ref="K17" si="94">IF(MIN(I17,J17)&lt;I$5,I$5-MIN(I17,J17),0)</f>
        <v>0.19934572956187102</v>
      </c>
      <c r="L17" s="66">
        <v>3.1471013745969452</v>
      </c>
      <c r="M17" s="66">
        <v>3.0106191991189419</v>
      </c>
      <c r="N17" s="67">
        <f t="shared" ref="N17" si="95">IF(MIN(L17,M17)&lt;L$5,L$5-MIN(L17,M17),0)</f>
        <v>0.3903260471921981</v>
      </c>
      <c r="O17" s="66">
        <v>2.7325333333333335</v>
      </c>
      <c r="P17" s="66">
        <v>2.516</v>
      </c>
      <c r="Q17" s="67">
        <f t="shared" ref="Q17" si="96">IF(MIN(O17,P17)&lt;O$5,O$5-MIN(O17,P17),0)</f>
        <v>0.54400000000000004</v>
      </c>
      <c r="R17" s="68">
        <v>2.180791069194628</v>
      </c>
      <c r="S17" s="66">
        <v>1.867681351383593</v>
      </c>
      <c r="T17" s="67">
        <f t="shared" ref="T17" si="97">IF(MIN(R17,S17)&lt;R$5,R$5-MIN(R17,S17),0)</f>
        <v>1.0971572829090768</v>
      </c>
      <c r="U17" s="66">
        <v>0.99759198957916584</v>
      </c>
      <c r="V17" s="66">
        <v>0.92036614848259701</v>
      </c>
      <c r="W17" s="67">
        <f t="shared" ref="W17" si="98">IF(MIN(U17,V17)&lt;U$5,U$5-MIN(U17,V17),0)</f>
        <v>5.9776605913158032E-2</v>
      </c>
      <c r="X17" s="68">
        <v>0.61725271951382144</v>
      </c>
      <c r="Y17" s="66">
        <v>0.59798945533520032</v>
      </c>
      <c r="Z17" s="67">
        <f t="shared" ref="Z17" si="99">IF(MIN(X17,Y17)&lt;X$5,X$5-MIN(X17,Y17),0)</f>
        <v>0</v>
      </c>
      <c r="AA17" s="66">
        <v>0</v>
      </c>
      <c r="AB17" s="66">
        <v>0</v>
      </c>
      <c r="AC17" s="67">
        <f t="shared" ref="AC17" si="100">IF(MIN(AA17,AB17)&lt;AA$5,AA$5-MIN(AA17,AB17),0)</f>
        <v>0.4</v>
      </c>
      <c r="AD17" s="66">
        <v>9.0697966633201688</v>
      </c>
      <c r="AE17" s="66">
        <v>9.0015593635841871</v>
      </c>
      <c r="AF17" s="67" t="s">
        <v>29</v>
      </c>
    </row>
    <row r="18" spans="1:32" ht="12" customHeight="1" x14ac:dyDescent="0.2">
      <c r="A18" s="69">
        <f t="shared" si="0"/>
        <v>44846</v>
      </c>
      <c r="B18" s="69">
        <f t="shared" si="1"/>
        <v>44852</v>
      </c>
      <c r="C18" s="65">
        <v>4.7100443159870489</v>
      </c>
      <c r="D18" s="66">
        <v>4.2342702377096852</v>
      </c>
      <c r="E18" s="67">
        <f t="shared" ref="E18" si="101">IF(MIN(C18,D18)&lt;C$5,C$5-MIN(C18,D18),0)</f>
        <v>0</v>
      </c>
      <c r="F18" s="66">
        <v>3.9537462899913609</v>
      </c>
      <c r="G18" s="66">
        <v>3.6330330188122955</v>
      </c>
      <c r="H18" s="67">
        <f t="shared" ref="H18" si="102">IF(MIN(F18,G18)&lt;F$5,F$5-MIN(F18,G18),0)</f>
        <v>0</v>
      </c>
      <c r="I18" s="68">
        <v>3.4714925824018814</v>
      </c>
      <c r="J18" s="66">
        <v>3.2535539062932326</v>
      </c>
      <c r="K18" s="67">
        <f t="shared" ref="K18" si="103">IF(MIN(I18,J18)&lt;I$5,I$5-MIN(I18,J18),0)</f>
        <v>0.18434125260391721</v>
      </c>
      <c r="L18" s="66">
        <v>3.201977224818283</v>
      </c>
      <c r="M18" s="66">
        <v>3.0365392888213938</v>
      </c>
      <c r="N18" s="67">
        <f t="shared" ref="N18" si="104">IF(MIN(L18,M18)&lt;L$5,L$5-MIN(L18,M18),0)</f>
        <v>0.36440595748974625</v>
      </c>
      <c r="O18" s="66">
        <v>2.8514666666666666</v>
      </c>
      <c r="P18" s="66">
        <v>2.58</v>
      </c>
      <c r="Q18" s="67">
        <f t="shared" ref="Q18" si="105">IF(MIN(O18,P18)&lt;O$5,O$5-MIN(O18,P18),0)</f>
        <v>0.48</v>
      </c>
      <c r="R18" s="68">
        <v>2.1539342098630367</v>
      </c>
      <c r="S18" s="66">
        <v>2.2111522500229057</v>
      </c>
      <c r="T18" s="67">
        <f t="shared" ref="T18" si="106">IF(MIN(R18,S18)&lt;R$5,R$5-MIN(R18,S18),0)</f>
        <v>0.81090442442963306</v>
      </c>
      <c r="U18" s="66">
        <v>1.0231221280790992</v>
      </c>
      <c r="V18" s="66">
        <v>0.95249851403097674</v>
      </c>
      <c r="W18" s="67">
        <f t="shared" ref="W18" si="107">IF(MIN(U18,V18)&lt;U$5,U$5-MIN(U18,V18),0)</f>
        <v>2.7644240364778305E-2</v>
      </c>
      <c r="X18" s="68">
        <v>0.63317781143434104</v>
      </c>
      <c r="Y18" s="66">
        <v>0.58922138080813857</v>
      </c>
      <c r="Z18" s="67">
        <f t="shared" ref="Z18" si="108">IF(MIN(X18,Y18)&lt;X$5,X$5-MIN(X18,Y18),0)</f>
        <v>0</v>
      </c>
      <c r="AA18" s="66">
        <v>0</v>
      </c>
      <c r="AB18" s="66">
        <v>0</v>
      </c>
      <c r="AC18" s="67">
        <f t="shared" ref="AC18" si="109">IF(MIN(AA18,AB18)&lt;AA$5,AA$5-MIN(AA18,AB18),0)</f>
        <v>0.4</v>
      </c>
      <c r="AD18" s="66">
        <v>9.3086272123961038</v>
      </c>
      <c r="AE18" s="66">
        <v>9.0015593635841871</v>
      </c>
      <c r="AF18" s="67" t="s">
        <v>29</v>
      </c>
    </row>
    <row r="19" spans="1:32" ht="12" customHeight="1" x14ac:dyDescent="0.2">
      <c r="A19" s="69">
        <f t="shared" si="0"/>
        <v>44839</v>
      </c>
      <c r="B19" s="69">
        <f t="shared" si="1"/>
        <v>44845</v>
      </c>
      <c r="C19" s="65">
        <v>4.8606392448834015</v>
      </c>
      <c r="D19" s="66">
        <v>4.4763182622689976</v>
      </c>
      <c r="E19" s="67">
        <f t="shared" ref="E19" si="110">IF(MIN(C19,D19)&lt;C$5,C$5-MIN(C19,D19),0)</f>
        <v>0</v>
      </c>
      <c r="F19" s="66">
        <v>4.0158410527216617</v>
      </c>
      <c r="G19" s="66">
        <v>3.8211434522562144</v>
      </c>
      <c r="H19" s="67">
        <f t="shared" ref="H19" si="111">IF(MIN(F19,G19)&lt;F$5,F$5-MIN(F19,G19),0)</f>
        <v>0</v>
      </c>
      <c r="I19" s="68">
        <v>3.5073675517465888</v>
      </c>
      <c r="J19" s="66">
        <v>3.4092145138713126</v>
      </c>
      <c r="K19" s="67">
        <f t="shared" ref="K19" si="112">IF(MIN(I19,J19)&lt;I$5,I$5-MIN(I19,J19),0)</f>
        <v>2.8680645025837226E-2</v>
      </c>
      <c r="L19" s="66">
        <v>3.2574688177837285</v>
      </c>
      <c r="M19" s="66">
        <v>3.0718483803572676</v>
      </c>
      <c r="N19" s="67">
        <f t="shared" ref="N19" si="113">IF(MIN(L19,M19)&lt;L$5,L$5-MIN(L19,M19),0)</f>
        <v>0.32909686595387244</v>
      </c>
      <c r="O19" s="66">
        <v>2.9784000000000002</v>
      </c>
      <c r="P19" s="66">
        <v>2.58</v>
      </c>
      <c r="Q19" s="67">
        <f t="shared" ref="Q19" si="114">IF(MIN(O19,P19)&lt;O$5,O$5-MIN(O19,P19),0)</f>
        <v>0.48</v>
      </c>
      <c r="R19" s="68">
        <v>2.0902315924680059</v>
      </c>
      <c r="S19" s="66">
        <v>2.017503316101354</v>
      </c>
      <c r="T19" s="67">
        <f t="shared" ref="T19" si="115">IF(MIN(R19,S19)&lt;R$5,R$5-MIN(R19,S19),0)</f>
        <v>0.94733531819131578</v>
      </c>
      <c r="U19" s="66">
        <v>1.0439032119791964</v>
      </c>
      <c r="V19" s="66">
        <v>0.97351004457907053</v>
      </c>
      <c r="W19" s="67">
        <f t="shared" ref="W19" si="116">IF(MIN(U19,V19)&lt;U$5,U$5-MIN(U19,V19),0)</f>
        <v>6.6327098166845122E-3</v>
      </c>
      <c r="X19" s="68">
        <v>0.65064363414680604</v>
      </c>
      <c r="Y19" s="66">
        <v>0.60628059095844988</v>
      </c>
      <c r="Z19" s="67">
        <f t="shared" ref="Z19" si="117">IF(MIN(X19,Y19)&lt;X$5,X$5-MIN(X19,Y19),0)</f>
        <v>0</v>
      </c>
      <c r="AA19" s="66">
        <v>0</v>
      </c>
      <c r="AB19" s="66">
        <v>0</v>
      </c>
      <c r="AC19" s="67">
        <f t="shared" ref="AC19" si="118">IF(MIN(AA19,AB19)&lt;AA$5,AA$5-MIN(AA19,AB19),0)</f>
        <v>0.4</v>
      </c>
      <c r="AD19" s="66">
        <v>9.5474577614720388</v>
      </c>
      <c r="AE19" s="66">
        <v>9.0015593635841871</v>
      </c>
      <c r="AF19" s="67" t="s">
        <v>29</v>
      </c>
    </row>
    <row r="20" spans="1:32" ht="12" customHeight="1" x14ac:dyDescent="0.2">
      <c r="A20" s="69">
        <f t="shared" si="0"/>
        <v>44832</v>
      </c>
      <c r="B20" s="69">
        <f t="shared" si="1"/>
        <v>44838</v>
      </c>
      <c r="C20" s="65">
        <v>4.9978412383921915</v>
      </c>
      <c r="D20" s="66">
        <v>4.6278885541376251</v>
      </c>
      <c r="E20" s="67">
        <f t="shared" ref="E20" si="119">IF(MIN(C20,D20)&lt;C$5,C$5-MIN(C20,D20),0)</f>
        <v>0</v>
      </c>
      <c r="F20" s="66">
        <v>4.0583759453245651</v>
      </c>
      <c r="G20" s="66">
        <v>3.9556009692364493</v>
      </c>
      <c r="H20" s="67">
        <f t="shared" ref="H20" si="120">IF(MIN(F20,G20)&lt;F$5,F$5-MIN(F20,G20),0)</f>
        <v>0</v>
      </c>
      <c r="I20" s="68">
        <v>3.529262703538294</v>
      </c>
      <c r="J20" s="66">
        <v>3.4715539081076034</v>
      </c>
      <c r="K20" s="67">
        <f t="shared" ref="K20" si="121">IF(MIN(I20,J20)&lt;I$5,I$5-MIN(I20,J20),0)</f>
        <v>0</v>
      </c>
      <c r="L20" s="66">
        <v>3.2917105396450426</v>
      </c>
      <c r="M20" s="66">
        <v>3.1690244949020734</v>
      </c>
      <c r="N20" s="67">
        <f t="shared" ref="N20" si="122">IF(MIN(L20,M20)&lt;L$5,L$5-MIN(L20,M20),0)</f>
        <v>0.23192075140906665</v>
      </c>
      <c r="O20" s="66">
        <v>3.0661333333333336</v>
      </c>
      <c r="P20" s="66">
        <v>2.7479999999999998</v>
      </c>
      <c r="Q20" s="67">
        <f t="shared" ref="Q20" si="123">IF(MIN(O20,P20)&lt;O$5,O$5-MIN(O20,P20),0)</f>
        <v>0.31200000000000028</v>
      </c>
      <c r="R20" s="68">
        <v>1.9926628381116278</v>
      </c>
      <c r="S20" s="66">
        <v>2.239239887722249</v>
      </c>
      <c r="T20" s="67">
        <f t="shared" ref="T20" si="124">IF(MIN(R20,S20)&lt;R$5,R$5-MIN(R20,S20),0)</f>
        <v>0.972175796181042</v>
      </c>
      <c r="U20" s="66">
        <v>1.0615325698691205</v>
      </c>
      <c r="V20" s="66">
        <v>0.98554246442247218</v>
      </c>
      <c r="W20" s="67">
        <f t="shared" ref="W20" si="125">IF(MIN(U20,V20)&lt;U$5,U$5-MIN(U20,V20),0)</f>
        <v>0</v>
      </c>
      <c r="X20" s="68">
        <v>0.670883018041188</v>
      </c>
      <c r="Y20" s="66">
        <v>0.60628059095844988</v>
      </c>
      <c r="Z20" s="67">
        <f t="shared" ref="Z20" si="126">IF(MIN(X20,Y20)&lt;X$5,X$5-MIN(X20,Y20),0)</f>
        <v>0</v>
      </c>
      <c r="AA20" s="66">
        <v>0</v>
      </c>
      <c r="AB20" s="66">
        <v>0</v>
      </c>
      <c r="AC20" s="67">
        <f t="shared" ref="AC20" si="127">IF(MIN(AA20,AB20)&lt;AA$5,AA$5-MIN(AA20,AB20),0)</f>
        <v>0.4</v>
      </c>
      <c r="AD20" s="66">
        <v>9.7862883105479739</v>
      </c>
      <c r="AE20" s="66">
        <v>9.0015593635841871</v>
      </c>
      <c r="AF20" s="67" t="s">
        <v>29</v>
      </c>
    </row>
    <row r="21" spans="1:32" ht="12" customHeight="1" x14ac:dyDescent="0.2">
      <c r="A21" s="69">
        <f t="shared" si="0"/>
        <v>44825</v>
      </c>
      <c r="B21" s="69">
        <f t="shared" si="1"/>
        <v>44831</v>
      </c>
      <c r="C21" s="65">
        <v>5.1147285112822063</v>
      </c>
      <c r="D21" s="66">
        <v>4.7684577764351443</v>
      </c>
      <c r="E21" s="67">
        <f t="shared" ref="E21" si="128">IF(MIN(C21,D21)&lt;C$5,C$5-MIN(C21,D21),0)</f>
        <v>0</v>
      </c>
      <c r="F21" s="66">
        <v>4.1007316084117829</v>
      </c>
      <c r="G21" s="66">
        <v>3.9947158832670637</v>
      </c>
      <c r="H21" s="67">
        <f t="shared" ref="H21" si="129">IF(MIN(F21,G21)&lt;F$5,F$5-MIN(F21,G21),0)</f>
        <v>0</v>
      </c>
      <c r="I21" s="68">
        <v>3.5515587887628817</v>
      </c>
      <c r="J21" s="66">
        <v>3.4960007293767372</v>
      </c>
      <c r="K21" s="67">
        <f t="shared" ref="K21" si="130">IF(MIN(I21,J21)&lt;I$5,I$5-MIN(I21,J21),0)</f>
        <v>0</v>
      </c>
      <c r="L21" s="66">
        <v>3.3062476711805173</v>
      </c>
      <c r="M21" s="66">
        <v>3.2796463611449034</v>
      </c>
      <c r="N21" s="67">
        <f t="shared" ref="N21" si="131">IF(MIN(L21,M21)&lt;L$5,L$5-MIN(L21,M21),0)</f>
        <v>0.12129888516623666</v>
      </c>
      <c r="O21" s="66">
        <v>3.1128000000000005</v>
      </c>
      <c r="P21" s="66">
        <v>2.9239999999999999</v>
      </c>
      <c r="Q21" s="67">
        <f t="shared" ref="Q21" si="132">IF(MIN(O21,P21)&lt;O$5,O$5-MIN(O21,P21),0)</f>
        <v>0.13600000000000012</v>
      </c>
      <c r="R21" s="68">
        <v>1.9455163311216164</v>
      </c>
      <c r="S21" s="66">
        <v>2.239239887722249</v>
      </c>
      <c r="T21" s="67">
        <f t="shared" ref="T21" si="133">IF(MIN(R21,S21)&lt;R$5,R$5-MIN(R21,S21),0)</f>
        <v>1.0193223031710534</v>
      </c>
      <c r="U21" s="66">
        <v>1.0632562344020879</v>
      </c>
      <c r="V21" s="66">
        <v>1.0606247642452993</v>
      </c>
      <c r="W21" s="67">
        <f t="shared" ref="W21" si="134">IF(MIN(U21,V21)&lt;U$5,U$5-MIN(U21,V21),0)</f>
        <v>0</v>
      </c>
      <c r="X21" s="68">
        <v>0.68380710026480729</v>
      </c>
      <c r="Y21" s="66">
        <v>0.65826064468194545</v>
      </c>
      <c r="Z21" s="67">
        <f t="shared" ref="Z21" si="135">IF(MIN(X21,Y21)&lt;X$5,X$5-MIN(X21,Y21),0)</f>
        <v>0</v>
      </c>
      <c r="AA21" s="66">
        <v>0</v>
      </c>
      <c r="AB21" s="66">
        <v>0</v>
      </c>
      <c r="AC21" s="67">
        <f t="shared" ref="AC21" si="136">IF(MIN(AA21,AB21)&lt;AA$5,AA$5-MIN(AA21,AB21),0)</f>
        <v>0.4</v>
      </c>
      <c r="AD21" s="66">
        <v>10.025118859623909</v>
      </c>
      <c r="AE21" s="66">
        <v>9.0015593635841871</v>
      </c>
      <c r="AF21" s="67" t="s">
        <v>29</v>
      </c>
    </row>
    <row r="22" spans="1:32" ht="12" customHeight="1" x14ac:dyDescent="0.2">
      <c r="A22" s="69">
        <f t="shared" si="0"/>
        <v>44818</v>
      </c>
      <c r="B22" s="69">
        <f t="shared" si="1"/>
        <v>44824</v>
      </c>
      <c r="C22" s="65">
        <v>5.2226273347539864</v>
      </c>
      <c r="D22" s="66">
        <v>4.8597931618209387</v>
      </c>
      <c r="E22" s="67">
        <f t="shared" ref="E22" si="137">IF(MIN(C22,D22)&lt;C$5,C$5-MIN(C22,D22),0)</f>
        <v>0</v>
      </c>
      <c r="F22" s="66">
        <v>4.1502344861537868</v>
      </c>
      <c r="G22" s="66">
        <v>4.0104771339485863</v>
      </c>
      <c r="H22" s="67">
        <f t="shared" ref="H22" si="138">IF(MIN(F22,G22)&lt;F$5,F$5-MIN(F22,G22),0)</f>
        <v>0</v>
      </c>
      <c r="I22" s="68">
        <v>3.5840400516127788</v>
      </c>
      <c r="J22" s="66">
        <v>3.4828532601053603</v>
      </c>
      <c r="K22" s="67">
        <f t="shared" ref="K22" si="139">IF(MIN(I22,J22)&lt;I$5,I$5-MIN(I22,J22),0)</f>
        <v>0</v>
      </c>
      <c r="L22" s="66">
        <v>3.337299609638297</v>
      </c>
      <c r="M22" s="66">
        <v>3.2568157806644402</v>
      </c>
      <c r="N22" s="67">
        <f t="shared" ref="N22" si="140">IF(MIN(L22,M22)&lt;L$5,L$5-MIN(L22,M22),0)</f>
        <v>0.14412946564669982</v>
      </c>
      <c r="O22" s="66">
        <v>3.1240000000000001</v>
      </c>
      <c r="P22" s="66">
        <v>3.0760000000000001</v>
      </c>
      <c r="Q22" s="67">
        <f t="shared" ref="Q22" si="141">IF(MIN(O22,P22)&lt;O$5,O$5-MIN(O22,P22),0)</f>
        <v>0</v>
      </c>
      <c r="R22" s="68">
        <v>1.9118770272182715</v>
      </c>
      <c r="S22" s="66">
        <v>2.2368923424287699</v>
      </c>
      <c r="T22" s="67">
        <f t="shared" ref="T22" si="142">IF(MIN(R22,S22)&lt;R$5,R$5-MIN(R22,S22),0)</f>
        <v>1.0529616070743983</v>
      </c>
      <c r="U22" s="66">
        <v>1.0689597835819473</v>
      </c>
      <c r="V22" s="66">
        <v>1.0612645882151226</v>
      </c>
      <c r="W22" s="67">
        <f t="shared" ref="W22" si="143">IF(MIN(U22,V22)&lt;U$5,U$5-MIN(U22,V22),0)</f>
        <v>0</v>
      </c>
      <c r="X22" s="68">
        <v>0.69522472423844084</v>
      </c>
      <c r="Y22" s="66">
        <v>0.64863956678287704</v>
      </c>
      <c r="Z22" s="67">
        <f t="shared" ref="Z22" si="144">IF(MIN(X22,Y22)&lt;X$5,X$5-MIN(X22,Y22),0)</f>
        <v>0</v>
      </c>
      <c r="AA22" s="66">
        <v>0</v>
      </c>
      <c r="AB22" s="66">
        <v>0</v>
      </c>
      <c r="AC22" s="67">
        <f t="shared" ref="AC22" si="145">IF(MIN(AA22,AB22)&lt;AA$5,AA$5-MIN(AA22,AB22),0)</f>
        <v>0.4</v>
      </c>
      <c r="AD22" s="66">
        <v>10.025118859623909</v>
      </c>
      <c r="AE22" s="66">
        <v>10.025118859623909</v>
      </c>
      <c r="AF22" s="67" t="s">
        <v>29</v>
      </c>
    </row>
    <row r="23" spans="1:32" ht="12" customHeight="1" x14ac:dyDescent="0.2">
      <c r="A23" s="69">
        <f t="shared" si="0"/>
        <v>44811</v>
      </c>
      <c r="B23" s="69">
        <f t="shared" si="1"/>
        <v>44817</v>
      </c>
      <c r="C23" s="65">
        <v>5.2576758404237411</v>
      </c>
      <c r="D23" s="66">
        <v>5.0870625984862716</v>
      </c>
      <c r="E23" s="67">
        <f t="shared" ref="E23" si="146">IF(MIN(C23,D23)&lt;C$5,C$5-MIN(C23,D23),0)</f>
        <v>0</v>
      </c>
      <c r="F23" s="66">
        <v>4.1790116945217823</v>
      </c>
      <c r="G23" s="66">
        <v>4.0694133143913112</v>
      </c>
      <c r="H23" s="67">
        <f t="shared" ref="H23" si="147">IF(MIN(F23,G23)&lt;F$5,F$5-MIN(F23,G23),0)</f>
        <v>0</v>
      </c>
      <c r="I23" s="68">
        <v>3.592933893731745</v>
      </c>
      <c r="J23" s="66">
        <v>3.563710295914674</v>
      </c>
      <c r="K23" s="67">
        <f t="shared" ref="K23" si="148">IF(MIN(I23,J23)&lt;I$5,I$5-MIN(I23,J23),0)</f>
        <v>0</v>
      </c>
      <c r="L23" s="66">
        <v>3.3620050723737078</v>
      </c>
      <c r="M23" s="66">
        <v>3.3089858125338498</v>
      </c>
      <c r="N23" s="67">
        <f t="shared" ref="N23" si="149">IF(MIN(L23,M23)&lt;L$5,L$5-MIN(L23,M23),0)</f>
        <v>9.1959433777290212E-2</v>
      </c>
      <c r="O23" s="66">
        <v>3.1240000000000001</v>
      </c>
      <c r="P23" s="66">
        <v>3.1240000000000001</v>
      </c>
      <c r="Q23" s="67">
        <f t="shared" ref="Q23" si="150">IF(MIN(O23,P23)&lt;O$5,O$5-MIN(O23,P23),0)</f>
        <v>0</v>
      </c>
      <c r="R23" s="68">
        <v>1.9848246184984697</v>
      </c>
      <c r="S23" s="66">
        <v>1.7439491290343652</v>
      </c>
      <c r="T23" s="67">
        <f t="shared" ref="T23" si="151">IF(MIN(R23,S23)&lt;R$5,R$5-MIN(R23,S23),0)</f>
        <v>1.2208895052583046</v>
      </c>
      <c r="U23" s="66">
        <v>1.0777770284429711</v>
      </c>
      <c r="V23" s="66">
        <v>1.0635354060696121</v>
      </c>
      <c r="W23" s="67">
        <f t="shared" ref="W23" si="152">IF(MIN(U23,V23)&lt;U$5,U$5-MIN(U23,V23),0)</f>
        <v>0</v>
      </c>
      <c r="X23" s="68">
        <v>0.68888657103122442</v>
      </c>
      <c r="Y23" s="66">
        <v>0.67955229467908773</v>
      </c>
      <c r="Z23" s="67">
        <f t="shared" ref="Z23" si="153">IF(MIN(X23,Y23)&lt;X$5,X$5-MIN(X23,Y23),0)</f>
        <v>0</v>
      </c>
      <c r="AA23" s="66">
        <v>0</v>
      </c>
      <c r="AB23" s="66">
        <v>0</v>
      </c>
      <c r="AC23" s="67">
        <f t="shared" ref="AC23" si="154">IF(MIN(AA23,AB23)&lt;AA$5,AA$5-MIN(AA23,AB23),0)</f>
        <v>0.4</v>
      </c>
      <c r="AD23" s="66">
        <v>10.025118859623909</v>
      </c>
      <c r="AE23" s="66">
        <v>10.025118859623909</v>
      </c>
      <c r="AF23" s="67" t="s">
        <v>29</v>
      </c>
    </row>
    <row r="24" spans="1:32" ht="12" customHeight="1" x14ac:dyDescent="0.2">
      <c r="A24" s="69">
        <f t="shared" si="0"/>
        <v>44804</v>
      </c>
      <c r="B24" s="69">
        <f t="shared" si="1"/>
        <v>44810</v>
      </c>
      <c r="C24" s="65">
        <v>5.2644166362003721</v>
      </c>
      <c r="D24" s="66">
        <v>5.2083813551710909</v>
      </c>
      <c r="E24" s="67">
        <f t="shared" ref="E24" si="155">IF(MIN(C24,D24)&lt;C$5,C$5-MIN(C24,D24),0)</f>
        <v>0</v>
      </c>
      <c r="F24" s="66">
        <v>4.1932109540773883</v>
      </c>
      <c r="G24" s="66">
        <v>4.1318902378729785</v>
      </c>
      <c r="H24" s="67">
        <f t="shared" ref="H24" si="156">IF(MIN(F24,G24)&lt;F$5,F$5-MIN(F24,G24),0)</f>
        <v>0</v>
      </c>
      <c r="I24" s="68">
        <v>3.6024368984796489</v>
      </c>
      <c r="J24" s="66">
        <v>3.5610995989335135</v>
      </c>
      <c r="K24" s="67">
        <f t="shared" ref="K24" si="157">IF(MIN(I24,J24)&lt;I$5,I$5-MIN(I24,J24),0)</f>
        <v>0</v>
      </c>
      <c r="L24" s="66">
        <v>3.3861521960076004</v>
      </c>
      <c r="M24" s="66">
        <v>3.3113786943974981</v>
      </c>
      <c r="N24" s="67">
        <f t="shared" ref="N24" si="158">IF(MIN(L24,M24)&lt;L$5,L$5-MIN(L24,M24),0)</f>
        <v>8.9566551913641934E-2</v>
      </c>
      <c r="O24" s="66">
        <v>3.1240000000000001</v>
      </c>
      <c r="P24" s="66">
        <v>3.1240000000000001</v>
      </c>
      <c r="Q24" s="67">
        <f t="shared" ref="Q24" si="159">IF(MIN(O24,P24)&lt;O$5,O$5-MIN(O24,P24),0)</f>
        <v>0</v>
      </c>
      <c r="R24" s="68">
        <v>2.0573287845565664</v>
      </c>
      <c r="S24" s="66">
        <v>1.7458495228433717</v>
      </c>
      <c r="T24" s="67">
        <f t="shared" ref="T24" si="160">IF(MIN(R24,S24)&lt;R$5,R$5-MIN(R24,S24),0)</f>
        <v>1.2189891114492981</v>
      </c>
      <c r="U24" s="66">
        <v>1.0873811915375968</v>
      </c>
      <c r="V24" s="66">
        <v>1.0601628993541747</v>
      </c>
      <c r="W24" s="67">
        <f t="shared" ref="W24" si="161">IF(MIN(U24,V24)&lt;U$5,U$5-MIN(U24,V24),0)</f>
        <v>0</v>
      </c>
      <c r="X24" s="68">
        <v>0.68125659636890135</v>
      </c>
      <c r="Y24" s="66">
        <v>0.68508867234383031</v>
      </c>
      <c r="Z24" s="67">
        <f t="shared" ref="Z24" si="162">IF(MIN(X24,Y24)&lt;X$5,X$5-MIN(X24,Y24),0)</f>
        <v>0</v>
      </c>
      <c r="AA24" s="66">
        <v>0</v>
      </c>
      <c r="AB24" s="66">
        <v>0</v>
      </c>
      <c r="AC24" s="67">
        <f t="shared" ref="AC24" si="163">IF(MIN(AA24,AB24)&lt;AA$5,AA$5-MIN(AA24,AB24),0)</f>
        <v>0.4</v>
      </c>
      <c r="AD24" s="66">
        <v>10.025118859623909</v>
      </c>
      <c r="AE24" s="66">
        <v>10.025118859623909</v>
      </c>
      <c r="AF24" s="67" t="s">
        <v>29</v>
      </c>
    </row>
    <row r="25" spans="1:32" ht="12" customHeight="1" x14ac:dyDescent="0.2">
      <c r="A25" s="69">
        <f t="shared" si="0"/>
        <v>44797</v>
      </c>
      <c r="B25" s="69">
        <f t="shared" si="1"/>
        <v>44803</v>
      </c>
      <c r="C25" s="65">
        <v>5.2650195755402374</v>
      </c>
      <c r="D25" s="66">
        <v>5.2346864541857983</v>
      </c>
      <c r="E25" s="67">
        <f t="shared" ref="E25" si="164">IF(MIN(C25,D25)&lt;C$5,C$5-MIN(C25,D25),0)</f>
        <v>0</v>
      </c>
      <c r="F25" s="66">
        <v>4.2025076589093278</v>
      </c>
      <c r="G25" s="66">
        <v>4.1529011866886938</v>
      </c>
      <c r="H25" s="67">
        <f t="shared" ref="H25" si="165">IF(MIN(F25,G25)&lt;F$5,F$5-MIN(F25,G25),0)</f>
        <v>0</v>
      </c>
      <c r="I25" s="68">
        <v>3.6084358527977436</v>
      </c>
      <c r="J25" s="66">
        <v>3.5761169579184107</v>
      </c>
      <c r="K25" s="67">
        <f t="shared" ref="K25" si="166">IF(MIN(I25,J25)&lt;I$5,I$5-MIN(I25,J25),0)</f>
        <v>0</v>
      </c>
      <c r="L25" s="66">
        <v>3.4067092227148237</v>
      </c>
      <c r="M25" s="66">
        <v>3.3267648240832219</v>
      </c>
      <c r="N25" s="67">
        <f t="shared" ref="N25" si="167">IF(MIN(L25,M25)&lt;L$5,L$5-MIN(L25,M25),0)</f>
        <v>7.4180422227918097E-2</v>
      </c>
      <c r="O25" s="66">
        <v>3.1240000000000001</v>
      </c>
      <c r="P25" s="66">
        <v>3.1240000000000001</v>
      </c>
      <c r="Q25" s="67">
        <f t="shared" ref="Q25" si="168">IF(MIN(O25,P25)&lt;O$5,O$5-MIN(O25,P25),0)</f>
        <v>0</v>
      </c>
      <c r="R25" s="68">
        <v>2.0683881262109027</v>
      </c>
      <c r="S25" s="66">
        <v>2.009184484573773</v>
      </c>
      <c r="T25" s="67">
        <f t="shared" ref="T25" si="169">IF(MIN(R25,S25)&lt;R$5,R$5-MIN(R25,S25),0)</f>
        <v>0.95565414971889684</v>
      </c>
      <c r="U25" s="66">
        <v>1.096222623878379</v>
      </c>
      <c r="V25" s="66">
        <v>1.0634317454420756</v>
      </c>
      <c r="W25" s="67">
        <f t="shared" ref="W25" si="170">IF(MIN(U25,V25)&lt;U$5,U$5-MIN(U25,V25),0)</f>
        <v>0</v>
      </c>
      <c r="X25" s="68">
        <v>0.66714871120763564</v>
      </c>
      <c r="Y25" s="66">
        <v>0.71285114591072762</v>
      </c>
      <c r="Z25" s="67">
        <f t="shared" ref="Z25" si="171">IF(MIN(X25,Y25)&lt;X$5,X$5-MIN(X25,Y25),0)</f>
        <v>0</v>
      </c>
      <c r="AA25" s="66">
        <v>0</v>
      </c>
      <c r="AB25" s="66">
        <v>0</v>
      </c>
      <c r="AC25" s="67">
        <f t="shared" ref="AC25" si="172">IF(MIN(AA25,AB25)&lt;AA$5,AA$5-MIN(AA25,AB25),0)</f>
        <v>0.4</v>
      </c>
      <c r="AD25" s="66">
        <v>10.025118859623909</v>
      </c>
      <c r="AE25" s="66">
        <v>10.025118859623909</v>
      </c>
      <c r="AF25" s="67" t="s">
        <v>29</v>
      </c>
    </row>
    <row r="26" spans="1:32" ht="12" customHeight="1" x14ac:dyDescent="0.2">
      <c r="A26" s="69">
        <f t="shared" si="0"/>
        <v>44790</v>
      </c>
      <c r="B26" s="69">
        <f t="shared" si="1"/>
        <v>44796</v>
      </c>
      <c r="C26" s="65">
        <v>5.3561951754087564</v>
      </c>
      <c r="D26" s="66">
        <v>5.2445236175029857</v>
      </c>
      <c r="E26" s="67">
        <f t="shared" ref="E26" si="173">IF(MIN(C26,D26)&lt;C$5,C$5-MIN(C26,D26),0)</f>
        <v>0</v>
      </c>
      <c r="F26" s="66">
        <v>4.2345875710212457</v>
      </c>
      <c r="G26" s="66">
        <v>4.1987733951670636</v>
      </c>
      <c r="H26" s="67">
        <f t="shared" ref="H26" si="174">IF(MIN(F26,G26)&lt;F$5,F$5-MIN(F26,G26),0)</f>
        <v>0</v>
      </c>
      <c r="I26" s="68">
        <v>3.6301514363913641</v>
      </c>
      <c r="J26" s="66">
        <v>3.6076285730615045</v>
      </c>
      <c r="K26" s="67">
        <f t="shared" ref="K26" si="175">IF(MIN(I26,J26)&lt;I$5,I$5-MIN(I26,J26),0)</f>
        <v>0</v>
      </c>
      <c r="L26" s="66">
        <v>3.3799071768312219</v>
      </c>
      <c r="M26" s="66">
        <v>3.4208428474359778</v>
      </c>
      <c r="N26" s="67">
        <f t="shared" ref="N26" si="176">IF(MIN(L26,M26)&lt;L$5,L$5-MIN(L26,M26),0)</f>
        <v>2.1038069479918153E-2</v>
      </c>
      <c r="O26" s="66">
        <v>3.1240000000000001</v>
      </c>
      <c r="P26" s="66">
        <v>3.1448</v>
      </c>
      <c r="Q26" s="67">
        <f t="shared" ref="Q26" si="177">IF(MIN(O26,P26)&lt;O$5,O$5-MIN(O26,P26),0)</f>
        <v>0</v>
      </c>
      <c r="R26" s="68">
        <v>2.1071807907432656</v>
      </c>
      <c r="S26" s="66">
        <v>2.0993646516953923</v>
      </c>
      <c r="T26" s="67">
        <f t="shared" ref="T26" si="178">IF(MIN(R26,S26)&lt;R$5,R$5-MIN(R26,S26),0)</f>
        <v>0.86547398259727748</v>
      </c>
      <c r="U26" s="66">
        <v>1.079462279247871</v>
      </c>
      <c r="V26" s="66">
        <v>1.1025109161570552</v>
      </c>
      <c r="W26" s="67">
        <f t="shared" ref="W26" si="179">IF(MIN(U26,V26)&lt;U$5,U$5-MIN(U26,V26),0)</f>
        <v>0</v>
      </c>
      <c r="X26" s="68">
        <v>0.71564562496427953</v>
      </c>
      <c r="Y26" s="66">
        <v>0.65392123411632475</v>
      </c>
      <c r="Z26" s="67">
        <f t="shared" ref="Z26" si="180">IF(MIN(X26,Y26)&lt;X$5,X$5-MIN(X26,Y26),0)</f>
        <v>0</v>
      </c>
      <c r="AA26" s="66">
        <v>0</v>
      </c>
      <c r="AB26" s="66">
        <v>0</v>
      </c>
      <c r="AC26" s="67">
        <f t="shared" ref="AC26" si="181">IF(MIN(AA26,AB26)&lt;AA$5,AA$5-MIN(AA26,AB26),0)</f>
        <v>0.4</v>
      </c>
      <c r="AD26" s="66">
        <v>10.025118859623909</v>
      </c>
      <c r="AE26" s="66">
        <v>10.025118859623909</v>
      </c>
      <c r="AF26" s="67" t="s">
        <v>29</v>
      </c>
    </row>
    <row r="27" spans="1:32" ht="12" customHeight="1" x14ac:dyDescent="0.2">
      <c r="A27" s="69">
        <f t="shared" si="0"/>
        <v>44783</v>
      </c>
      <c r="B27" s="69">
        <f t="shared" si="1"/>
        <v>44789</v>
      </c>
      <c r="C27" s="65">
        <v>5.3561951754087564</v>
      </c>
      <c r="D27" s="66">
        <v>5.2445236175029857</v>
      </c>
      <c r="E27" s="67">
        <f t="shared" ref="E27" si="182">IF(MIN(C27,D27)&lt;C$5,C$5-MIN(C27,D27),0)</f>
        <v>0</v>
      </c>
      <c r="F27" s="66">
        <v>4.2345875710212457</v>
      </c>
      <c r="G27" s="66">
        <v>4.1987733951670636</v>
      </c>
      <c r="H27" s="67">
        <f t="shared" ref="H27" si="183">IF(MIN(F27,G27)&lt;F$5,F$5-MIN(F27,G27),0)</f>
        <v>0</v>
      </c>
      <c r="I27" s="68">
        <v>3.6301514363913641</v>
      </c>
      <c r="J27" s="66">
        <v>3.6076285730615045</v>
      </c>
      <c r="K27" s="67">
        <f t="shared" ref="K27" si="184">IF(MIN(I27,J27)&lt;I$5,I$5-MIN(I27,J27),0)</f>
        <v>0</v>
      </c>
      <c r="L27" s="66">
        <v>3.3799071768312219</v>
      </c>
      <c r="M27" s="66">
        <v>3.4208428474359778</v>
      </c>
      <c r="N27" s="67">
        <f t="shared" ref="N27" si="185">IF(MIN(L27,M27)&lt;L$5,L$5-MIN(L27,M27),0)</f>
        <v>2.1038069479918153E-2</v>
      </c>
      <c r="O27" s="66">
        <v>3.1240000000000001</v>
      </c>
      <c r="P27" s="66">
        <v>3.1448</v>
      </c>
      <c r="Q27" s="67">
        <f t="shared" ref="Q27" si="186">IF(MIN(O27,P27)&lt;O$5,O$5-MIN(O27,P27),0)</f>
        <v>0</v>
      </c>
      <c r="R27" s="68">
        <v>2.1071807907432656</v>
      </c>
      <c r="S27" s="66">
        <v>2.0993646516953923</v>
      </c>
      <c r="T27" s="67">
        <f t="shared" ref="T27" si="187">IF(MIN(R27,S27)&lt;R$5,R$5-MIN(R27,S27),0)</f>
        <v>0.86547398259727748</v>
      </c>
      <c r="U27" s="66">
        <v>1.079462279247871</v>
      </c>
      <c r="V27" s="66">
        <v>1.1025109161570552</v>
      </c>
      <c r="W27" s="67">
        <f t="shared" ref="W27" si="188">IF(MIN(U27,V27)&lt;U$5,U$5-MIN(U27,V27),0)</f>
        <v>0</v>
      </c>
      <c r="X27" s="68">
        <v>0.71564562496427953</v>
      </c>
      <c r="Y27" s="66">
        <v>0.65392123411632475</v>
      </c>
      <c r="Z27" s="67">
        <f t="shared" ref="Z27" si="189">IF(MIN(X27,Y27)&lt;X$5,X$5-MIN(X27,Y27),0)</f>
        <v>0</v>
      </c>
      <c r="AA27" s="66">
        <v>0</v>
      </c>
      <c r="AB27" s="66">
        <v>0</v>
      </c>
      <c r="AC27" s="67">
        <f t="shared" ref="AC27" si="190">IF(MIN(AA27,AB27)&lt;AA$5,AA$5-MIN(AA27,AB27),0)</f>
        <v>0.4</v>
      </c>
      <c r="AD27" s="66">
        <v>10.025118859623909</v>
      </c>
      <c r="AE27" s="66">
        <v>10.025118859623909</v>
      </c>
      <c r="AF27" s="67" t="s">
        <v>29</v>
      </c>
    </row>
    <row r="28" spans="1:32" x14ac:dyDescent="0.2">
      <c r="A28" s="69">
        <f t="shared" si="0"/>
        <v>44776</v>
      </c>
      <c r="B28" s="69">
        <f t="shared" si="1"/>
        <v>44782</v>
      </c>
      <c r="C28" s="65">
        <v>5.3683850927732744</v>
      </c>
      <c r="D28" s="66">
        <v>5.2372704799280791</v>
      </c>
      <c r="E28" s="67">
        <f t="shared" ref="E28" si="191">IF(MIN(C28,D28)&lt;C$5,C$5-MIN(C28,D28),0)</f>
        <v>0</v>
      </c>
      <c r="F28" s="66">
        <v>4.304990902446467</v>
      </c>
      <c r="G28" s="66">
        <v>4.1927442073970056</v>
      </c>
      <c r="H28" s="67">
        <f t="shared" ref="H28" si="192">IF(MIN(F28,G28)&lt;F$5,F$5-MIN(F28,G28),0)</f>
        <v>0</v>
      </c>
      <c r="I28" s="68">
        <v>3.6960163692460655</v>
      </c>
      <c r="J28" s="66">
        <v>3.6018267621388156</v>
      </c>
      <c r="K28" s="67">
        <f t="shared" ref="K28" si="193">IF(MIN(I28,J28)&lt;I$5,I$5-MIN(I28,J28),0)</f>
        <v>0</v>
      </c>
      <c r="L28" s="66">
        <v>3.5129342535817929</v>
      </c>
      <c r="M28" s="66">
        <v>3.4148663671141808</v>
      </c>
      <c r="N28" s="67">
        <f t="shared" ref="N28" si="194">IF(MIN(L28,M28)&lt;L$5,L$5-MIN(L28,M28),0)</f>
        <v>0</v>
      </c>
      <c r="O28" s="66">
        <v>3.2598666666666669</v>
      </c>
      <c r="P28" s="66">
        <v>3.1240000000000001</v>
      </c>
      <c r="Q28" s="67">
        <f t="shared" ref="Q28" si="195">IF(MIN(O28,P28)&lt;O$5,O$5-MIN(O28,P28),0)</f>
        <v>0</v>
      </c>
      <c r="R28" s="68">
        <v>2.4033409573973072</v>
      </c>
      <c r="S28" s="66">
        <v>2.0565816630923575</v>
      </c>
      <c r="T28" s="67">
        <f t="shared" ref="T28" si="196">IF(MIN(R28,S28)&lt;R$5,R$5-MIN(R28,S28),0)</f>
        <v>0.90825697120031235</v>
      </c>
      <c r="U28" s="66">
        <v>1.1122540649825683</v>
      </c>
      <c r="V28" s="66">
        <v>1.1013235983311422</v>
      </c>
      <c r="W28" s="67">
        <f t="shared" ref="W28" si="197">IF(MIN(U28,V28)&lt;U$5,U$5-MIN(U28,V28),0)</f>
        <v>0</v>
      </c>
      <c r="X28" s="68">
        <v>0.6730793278847802</v>
      </c>
      <c r="Y28" s="66">
        <v>0.65238878093387442</v>
      </c>
      <c r="Z28" s="67">
        <f t="shared" ref="Z28" si="198">IF(MIN(X28,Y28)&lt;X$5,X$5-MIN(X28,Y28),0)</f>
        <v>0</v>
      </c>
      <c r="AA28" s="66">
        <v>0</v>
      </c>
      <c r="AB28" s="66">
        <v>0</v>
      </c>
      <c r="AC28" s="67">
        <f t="shared" ref="AC28" si="199">IF(MIN(AA28,AB28)&lt;AA$5,AA$5-MIN(AA28,AB28),0)</f>
        <v>0.4</v>
      </c>
      <c r="AD28" s="66">
        <v>10.025118859623909</v>
      </c>
      <c r="AE28" s="66">
        <v>10.025118859623909</v>
      </c>
      <c r="AF28" s="67" t="s">
        <v>29</v>
      </c>
    </row>
    <row r="29" spans="1:32" x14ac:dyDescent="0.2">
      <c r="A29" s="69">
        <f t="shared" si="0"/>
        <v>44769</v>
      </c>
      <c r="B29" s="69">
        <f t="shared" si="1"/>
        <v>44775</v>
      </c>
      <c r="C29" s="65">
        <v>5.4931568193247351</v>
      </c>
      <c r="D29" s="66">
        <v>5.2372704799280791</v>
      </c>
      <c r="E29" s="67">
        <f t="shared" ref="E29" si="200">IF(MIN(C29,D29)&lt;C$5,C$5-MIN(C29,D29),0)</f>
        <v>0</v>
      </c>
      <c r="F29" s="66">
        <v>4.4111598934722904</v>
      </c>
      <c r="G29" s="66">
        <v>4.1927442073970056</v>
      </c>
      <c r="H29" s="67">
        <f t="shared" ref="H29" si="201">IF(MIN(F29,G29)&lt;F$5,F$5-MIN(F29,G29),0)</f>
        <v>0</v>
      </c>
      <c r="I29" s="68">
        <v>3.7855458577479499</v>
      </c>
      <c r="J29" s="66">
        <v>3.6018267621388156</v>
      </c>
      <c r="K29" s="67">
        <f t="shared" ref="K29" si="202">IF(MIN(I29,J29)&lt;I$5,I$5-MIN(I29,J29),0)</f>
        <v>0</v>
      </c>
      <c r="L29" s="66">
        <v>3.5873050527482722</v>
      </c>
      <c r="M29" s="66">
        <v>3.4148663671141808</v>
      </c>
      <c r="N29" s="67">
        <f t="shared" ref="N29" si="203">IF(MIN(L29,M29)&lt;L$5,L$5-MIN(L29,M29),0)</f>
        <v>0</v>
      </c>
      <c r="O29" s="66">
        <v>3.3204000000000002</v>
      </c>
      <c r="P29" s="66">
        <v>3.1240000000000001</v>
      </c>
      <c r="Q29" s="67">
        <f t="shared" ref="Q29" si="204">IF(MIN(O29,P29)&lt;O$5,O$5-MIN(O29,P29),0)</f>
        <v>0</v>
      </c>
      <c r="R29" s="68">
        <v>2.563253372042539</v>
      </c>
      <c r="S29" s="66">
        <v>2.0565816630923575</v>
      </c>
      <c r="T29" s="67">
        <f t="shared" ref="T29" si="205">IF(MIN(R29,S29)&lt;R$5,R$5-MIN(R29,S29),0)</f>
        <v>0.90825697120031235</v>
      </c>
      <c r="U29" s="66">
        <v>1.1189710021718007</v>
      </c>
      <c r="V29" s="66">
        <v>1.1013235983311422</v>
      </c>
      <c r="W29" s="67">
        <f t="shared" ref="W29" si="206">IF(MIN(U29,V29)&lt;U$5,U$5-MIN(U29,V29),0)</f>
        <v>0</v>
      </c>
      <c r="X29" s="68">
        <v>0.68780989121944713</v>
      </c>
      <c r="Y29" s="66">
        <v>0.65238878093387442</v>
      </c>
      <c r="Z29" s="67">
        <f t="shared" ref="Z29" si="207">IF(MIN(X29,Y29)&lt;X$5,X$5-MIN(X29,Y29),0)</f>
        <v>0</v>
      </c>
      <c r="AA29" s="66">
        <v>0</v>
      </c>
      <c r="AB29" s="66">
        <v>0</v>
      </c>
      <c r="AC29" s="67">
        <f t="shared" ref="AC29" si="208">IF(MIN(AA29,AB29)&lt;AA$5,AA$5-MIN(AA29,AB29),0)</f>
        <v>0.4</v>
      </c>
      <c r="AD29" s="66">
        <v>10.025118859623909</v>
      </c>
      <c r="AE29" s="66">
        <v>10.025118859623909</v>
      </c>
      <c r="AF29" s="67" t="s">
        <v>29</v>
      </c>
    </row>
    <row r="30" spans="1:32" x14ac:dyDescent="0.2">
      <c r="A30" s="69">
        <f t="shared" si="0"/>
        <v>44762</v>
      </c>
      <c r="B30" s="69">
        <f t="shared" si="1"/>
        <v>44768</v>
      </c>
      <c r="C30" s="65">
        <v>5.6387408453694112</v>
      </c>
      <c r="D30" s="66">
        <v>5.2372704799280791</v>
      </c>
      <c r="E30" s="67">
        <f t="shared" ref="E30" si="209">IF(MIN(C30,D30)&lt;C$5,C$5-MIN(C30,D30),0)</f>
        <v>0</v>
      </c>
      <c r="F30" s="66">
        <v>4.5235647048186349</v>
      </c>
      <c r="G30" s="66">
        <v>4.1927442073970056</v>
      </c>
      <c r="H30" s="67">
        <f t="shared" ref="H30" si="210">IF(MIN(F30,G30)&lt;F$5,F$5-MIN(F30,G30),0)</f>
        <v>0</v>
      </c>
      <c r="I30" s="68">
        <v>3.8609699138144014</v>
      </c>
      <c r="J30" s="66">
        <v>3.6018267621388156</v>
      </c>
      <c r="K30" s="67">
        <f t="shared" ref="K30" si="211">IF(MIN(I30,J30)&lt;I$5,I$5-MIN(I30,J30),0)</f>
        <v>0</v>
      </c>
      <c r="L30" s="66">
        <v>3.6511206093380184</v>
      </c>
      <c r="M30" s="66">
        <v>3.4148663671141808</v>
      </c>
      <c r="N30" s="67">
        <f t="shared" ref="N30" si="212">IF(MIN(L30,M30)&lt;L$5,L$5-MIN(L30,M30),0)</f>
        <v>0</v>
      </c>
      <c r="O30" s="66">
        <v>3.3765333333333336</v>
      </c>
      <c r="P30" s="66">
        <v>3.1240000000000001</v>
      </c>
      <c r="Q30" s="67">
        <f t="shared" ref="Q30" si="213">IF(MIN(O30,P30)&lt;O$5,O$5-MIN(O30,P30),0)</f>
        <v>0</v>
      </c>
      <c r="R30" s="68">
        <v>2.7227579547707048</v>
      </c>
      <c r="S30" s="66">
        <v>2.0565816630923575</v>
      </c>
      <c r="T30" s="67">
        <f t="shared" ref="T30" si="214">IF(MIN(R30,S30)&lt;R$5,R$5-MIN(R30,S30),0)</f>
        <v>0.90825697120031235</v>
      </c>
      <c r="U30" s="66">
        <v>1.1302410960926634</v>
      </c>
      <c r="V30" s="66">
        <v>1.1013235983311422</v>
      </c>
      <c r="W30" s="67">
        <f t="shared" ref="W30" si="215">IF(MIN(U30,V30)&lt;U$5,U$5-MIN(U30,V30),0)</f>
        <v>0</v>
      </c>
      <c r="X30" s="68">
        <v>0.702422396220304</v>
      </c>
      <c r="Y30" s="66">
        <v>0.65238878093387442</v>
      </c>
      <c r="Z30" s="67">
        <f t="shared" ref="Z30" si="216">IF(MIN(X30,Y30)&lt;X$5,X$5-MIN(X30,Y30),0)</f>
        <v>0</v>
      </c>
      <c r="AA30" s="66">
        <v>0</v>
      </c>
      <c r="AB30" s="66">
        <v>0</v>
      </c>
      <c r="AC30" s="67">
        <f t="shared" ref="AC30" si="217">IF(MIN(AA30,AB30)&lt;AA$5,AA$5-MIN(AA30,AB30),0)</f>
        <v>0.4</v>
      </c>
      <c r="AD30" s="66">
        <v>10.025118859623909</v>
      </c>
      <c r="AE30" s="66">
        <v>10.025118859623909</v>
      </c>
      <c r="AF30" s="67" t="s">
        <v>29</v>
      </c>
    </row>
    <row r="31" spans="1:32" x14ac:dyDescent="0.2">
      <c r="A31" s="69">
        <f t="shared" si="0"/>
        <v>44755</v>
      </c>
      <c r="B31" s="69">
        <f t="shared" si="1"/>
        <v>44761</v>
      </c>
      <c r="C31" s="65">
        <v>5.7642874107216571</v>
      </c>
      <c r="D31" s="66">
        <v>5.3460675435516833</v>
      </c>
      <c r="E31" s="67">
        <f t="shared" ref="E31" si="218">IF(MIN(C31,D31)&lt;C$5,C$5-MIN(C31,D31),0)</f>
        <v>0</v>
      </c>
      <c r="F31" s="66">
        <v>4.608447005125293</v>
      </c>
      <c r="G31" s="66">
        <v>4.2831820239478704</v>
      </c>
      <c r="H31" s="67">
        <f t="shared" ref="H31" si="219">IF(MIN(F31,G31)&lt;F$5,F$5-MIN(F31,G31),0)</f>
        <v>0</v>
      </c>
      <c r="I31" s="68">
        <v>3.8998397306507275</v>
      </c>
      <c r="J31" s="66">
        <v>3.6888539259791475</v>
      </c>
      <c r="K31" s="67">
        <f t="shared" ref="K31" si="220">IF(MIN(I31,J31)&lt;I$5,I$5-MIN(I31,J31),0)</f>
        <v>0</v>
      </c>
      <c r="L31" s="66">
        <v>3.6815682053431389</v>
      </c>
      <c r="M31" s="66">
        <v>3.5045135719411316</v>
      </c>
      <c r="N31" s="67">
        <f t="shared" ref="N31" si="221">IF(MIN(L31,M31)&lt;L$5,L$5-MIN(L31,M31),0)</f>
        <v>0</v>
      </c>
      <c r="O31" s="66">
        <v>3.2629333333333337</v>
      </c>
      <c r="P31" s="66">
        <v>3.4360000000000004</v>
      </c>
      <c r="Q31" s="67">
        <f t="shared" ref="Q31" si="222">IF(MIN(O31,P31)&lt;O$5,O$5-MIN(O31,P31),0)</f>
        <v>0</v>
      </c>
      <c r="R31" s="68">
        <v>2.7250865036254894</v>
      </c>
      <c r="S31" s="66">
        <v>2.6983264921378813</v>
      </c>
      <c r="T31" s="67">
        <f t="shared" ref="T31" si="223">IF(MIN(R31,S31)&lt;R$5,R$5-MIN(R31,S31),0)</f>
        <v>0.26651214215478847</v>
      </c>
      <c r="U31" s="66">
        <v>1.1421942737802671</v>
      </c>
      <c r="V31" s="66">
        <v>1.1191333657198377</v>
      </c>
      <c r="W31" s="67">
        <f t="shared" ref="W31" si="224">IF(MIN(U31,V31)&lt;U$5,U$5-MIN(U31,V31),0)</f>
        <v>0</v>
      </c>
      <c r="X31" s="68">
        <v>0.71483974395610672</v>
      </c>
      <c r="Y31" s="66">
        <v>0.67537557867062925</v>
      </c>
      <c r="Z31" s="67">
        <f t="shared" ref="Z31" si="225">IF(MIN(X31,Y31)&lt;X$5,X$5-MIN(X31,Y31),0)</f>
        <v>0</v>
      </c>
      <c r="AA31" s="66">
        <v>0</v>
      </c>
      <c r="AB31" s="66">
        <v>0</v>
      </c>
      <c r="AC31" s="67">
        <f t="shared" ref="AC31" si="226">IF(MIN(AA31,AB31)&lt;AA$5,AA$5-MIN(AA31,AB31),0)</f>
        <v>0.4</v>
      </c>
      <c r="AD31" s="66">
        <v>10.0714797689145</v>
      </c>
      <c r="AE31" s="66">
        <v>10.025118859623909</v>
      </c>
      <c r="AF31" s="67" t="s">
        <v>29</v>
      </c>
    </row>
    <row r="32" spans="1:32" x14ac:dyDescent="0.2">
      <c r="A32" s="69">
        <f t="shared" si="0"/>
        <v>44748</v>
      </c>
      <c r="B32" s="69">
        <f t="shared" si="1"/>
        <v>44754</v>
      </c>
      <c r="C32" s="65">
        <v>5.8175606158334636</v>
      </c>
      <c r="D32" s="66">
        <v>5.5448568144561756</v>
      </c>
      <c r="E32" s="67">
        <f t="shared" ref="E32" si="227">IF(MIN(C32,D32)&lt;C$5,C$5-MIN(C32,D32),0)</f>
        <v>0</v>
      </c>
      <c r="F32" s="66">
        <v>4.6325779748183598</v>
      </c>
      <c r="G32" s="66">
        <v>4.4561540799284423</v>
      </c>
      <c r="H32" s="67">
        <f t="shared" ref="H32" si="228">IF(MIN(F32,G32)&lt;F$5,F$5-MIN(F32,G32),0)</f>
        <v>0</v>
      </c>
      <c r="I32" s="68">
        <v>3.8893659532866254</v>
      </c>
      <c r="J32" s="66">
        <v>3.8034335682035287</v>
      </c>
      <c r="K32" s="67">
        <f t="shared" ref="K32" si="229">IF(MIN(I32,J32)&lt;I$5,I$5-MIN(I32,J32),0)</f>
        <v>0</v>
      </c>
      <c r="L32" s="66">
        <v>3.6537023701417599</v>
      </c>
      <c r="M32" s="66">
        <v>3.6499628144870186</v>
      </c>
      <c r="N32" s="67">
        <f t="shared" ref="N32" si="230">IF(MIN(L32,M32)&lt;L$5,L$5-MIN(L32,M32),0)</f>
        <v>0</v>
      </c>
      <c r="O32" s="66">
        <v>3.2580000000000005</v>
      </c>
      <c r="P32" s="66">
        <v>3.3440000000000007</v>
      </c>
      <c r="Q32" s="67">
        <f t="shared" ref="Q32" si="231">IF(MIN(O32,P32)&lt;O$5,O$5-MIN(O32,P32),0)</f>
        <v>0</v>
      </c>
      <c r="R32" s="68">
        <v>2.7205565979564756</v>
      </c>
      <c r="S32" s="66">
        <v>2.7060487402715747</v>
      </c>
      <c r="T32" s="67">
        <f t="shared" ref="T32" si="232">IF(MIN(R32,S32)&lt;R$5,R$5-MIN(R32,S32),0)</f>
        <v>0.25878989402109509</v>
      </c>
      <c r="U32" s="66">
        <v>1.1505914251967</v>
      </c>
      <c r="V32" s="66">
        <v>1.1232105646682289</v>
      </c>
      <c r="W32" s="67">
        <f t="shared" ref="W32" si="233">IF(MIN(U32,V32)&lt;U$5,U$5-MIN(U32,V32),0)</f>
        <v>0</v>
      </c>
      <c r="X32" s="68">
        <v>0.69946685146025023</v>
      </c>
      <c r="Y32" s="66">
        <v>0.71751994627650451</v>
      </c>
      <c r="Z32" s="67">
        <f t="shared" ref="Z32" si="234">IF(MIN(X32,Y32)&lt;X$5,X$5-MIN(X32,Y32),0)</f>
        <v>0</v>
      </c>
      <c r="AA32" s="66">
        <v>0</v>
      </c>
      <c r="AB32" s="66">
        <v>0</v>
      </c>
      <c r="AC32" s="67">
        <f t="shared" ref="AC32" si="235">IF(MIN(AA32,AB32)&lt;AA$5,AA$5-MIN(AA32,AB32),0)</f>
        <v>0.4</v>
      </c>
      <c r="AD32" s="66">
        <v>10.233742951431568</v>
      </c>
      <c r="AE32" s="66">
        <v>10.025118859623909</v>
      </c>
      <c r="AF32" s="67" t="s">
        <v>29</v>
      </c>
    </row>
    <row r="33" spans="1:32" x14ac:dyDescent="0.2">
      <c r="A33" s="69">
        <f t="shared" si="0"/>
        <v>44741</v>
      </c>
      <c r="B33" s="69">
        <f t="shared" si="1"/>
        <v>44747</v>
      </c>
      <c r="C33" s="65">
        <v>5.8189639221598997</v>
      </c>
      <c r="D33" s="66">
        <v>5.7466477790750536</v>
      </c>
      <c r="E33" s="67">
        <f t="shared" ref="E33" si="236">IF(MIN(C33,D33)&lt;C$5,C$5-MIN(C33,D33),0)</f>
        <v>0</v>
      </c>
      <c r="F33" s="66">
        <v>4.6083903242067503</v>
      </c>
      <c r="G33" s="66">
        <v>4.6379777213508717</v>
      </c>
      <c r="H33" s="67">
        <f t="shared" ref="H33" si="237">IF(MIN(F33,G33)&lt;F$5,F$5-MIN(F33,G33),0)</f>
        <v>0</v>
      </c>
      <c r="I33" s="68">
        <v>3.8275350906716294</v>
      </c>
      <c r="J33" s="66">
        <v>4.0044519740799105</v>
      </c>
      <c r="K33" s="67">
        <f t="shared" ref="K33" si="238">IF(MIN(I33,J33)&lt;I$5,I$5-MIN(I33,J33),0)</f>
        <v>0</v>
      </c>
      <c r="L33" s="66">
        <v>3.5963120359559753</v>
      </c>
      <c r="M33" s="66">
        <v>3.7492818814291069</v>
      </c>
      <c r="N33" s="67">
        <f t="shared" ref="N33" si="239">IF(MIN(L33,M33)&lt;L$5,L$5-MIN(L33,M33),0)</f>
        <v>0</v>
      </c>
      <c r="O33" s="66">
        <v>3.2617333333333338</v>
      </c>
      <c r="P33" s="66">
        <v>3.3000000000000003</v>
      </c>
      <c r="Q33" s="67">
        <f t="shared" ref="Q33" si="240">IF(MIN(O33,P33)&lt;O$5,O$5-MIN(O33,P33),0)</f>
        <v>0</v>
      </c>
      <c r="R33" s="68">
        <v>2.6972105698316238</v>
      </c>
      <c r="S33" s="66">
        <v>2.7387294058800107</v>
      </c>
      <c r="T33" s="67">
        <f t="shared" ref="T33" si="241">IF(MIN(R33,S33)&lt;R$5,R$5-MIN(R33,S33),0)</f>
        <v>0.26762806446104603</v>
      </c>
      <c r="U33" s="66">
        <v>1.1578432921834219</v>
      </c>
      <c r="V33" s="66">
        <v>1.1263420300622962</v>
      </c>
      <c r="W33" s="67">
        <f t="shared" ref="W33" si="242">IF(MIN(U33,V33)&lt;U$5,U$5-MIN(U33,V33),0)</f>
        <v>0</v>
      </c>
      <c r="X33" s="68">
        <v>0.72418735592768269</v>
      </c>
      <c r="Y33" s="66">
        <v>0.71751994627650451</v>
      </c>
      <c r="Z33" s="67">
        <f t="shared" ref="Z33" si="243">IF(MIN(X33,Y33)&lt;X$5,X$5-MIN(X33,Y33),0)</f>
        <v>0</v>
      </c>
      <c r="AA33" s="66">
        <v>0</v>
      </c>
      <c r="AB33" s="66">
        <v>0</v>
      </c>
      <c r="AC33" s="67">
        <f t="shared" ref="AC33" si="244">IF(MIN(AA33,AB33)&lt;AA$5,AA$5-MIN(AA33,AB33),0)</f>
        <v>0.4</v>
      </c>
      <c r="AD33" s="66">
        <v>10.366026125150452</v>
      </c>
      <c r="AE33" s="66">
        <v>10.025118859623909</v>
      </c>
      <c r="AF33" s="67" t="s">
        <v>29</v>
      </c>
    </row>
    <row r="34" spans="1:32" x14ac:dyDescent="0.2">
      <c r="A34" s="69">
        <f t="shared" si="0"/>
        <v>44734</v>
      </c>
      <c r="B34" s="69">
        <f t="shared" si="1"/>
        <v>44740</v>
      </c>
      <c r="C34" s="65">
        <v>5.8189639221598997</v>
      </c>
      <c r="D34" s="66">
        <v>5.7466477790750536</v>
      </c>
      <c r="E34" s="67">
        <f t="shared" ref="E34" si="245">IF(MIN(C34,D34)&lt;C$5,C$5-MIN(C34,D34),0)</f>
        <v>0</v>
      </c>
      <c r="F34" s="66">
        <v>4.6083903242067503</v>
      </c>
      <c r="G34" s="66">
        <v>4.6379777213508717</v>
      </c>
      <c r="H34" s="67">
        <f t="shared" ref="H34" si="246">IF(MIN(F34,G34)&lt;F$5,F$5-MIN(F34,G34),0)</f>
        <v>0</v>
      </c>
      <c r="I34" s="68">
        <v>3.8275350906716294</v>
      </c>
      <c r="J34" s="66">
        <v>4.0044519740799105</v>
      </c>
      <c r="K34" s="67">
        <f t="shared" ref="K34" si="247">IF(MIN(I34,J34)&lt;I$5,I$5-MIN(I34,J34),0)</f>
        <v>0</v>
      </c>
      <c r="L34" s="66">
        <v>3.5963120359559753</v>
      </c>
      <c r="M34" s="66">
        <v>3.7492818814291069</v>
      </c>
      <c r="N34" s="67">
        <f t="shared" ref="N34" si="248">IF(MIN(L34,M34)&lt;L$5,L$5-MIN(L34,M34),0)</f>
        <v>0</v>
      </c>
      <c r="O34" s="66">
        <v>3.2617333333333338</v>
      </c>
      <c r="P34" s="66">
        <v>3.3000000000000003</v>
      </c>
      <c r="Q34" s="67">
        <f t="shared" ref="Q34" si="249">IF(MIN(O34,P34)&lt;O$5,O$5-MIN(O34,P34),0)</f>
        <v>0</v>
      </c>
      <c r="R34" s="68">
        <v>2.6972105698316238</v>
      </c>
      <c r="S34" s="66">
        <v>2.7387294058800107</v>
      </c>
      <c r="T34" s="67">
        <f t="shared" ref="T34" si="250">IF(MIN(R34,S34)&lt;R$5,R$5-MIN(R34,S34),0)</f>
        <v>0.26762806446104603</v>
      </c>
      <c r="U34" s="66">
        <v>1.1578432921834219</v>
      </c>
      <c r="V34" s="66">
        <v>1.1263420300622962</v>
      </c>
      <c r="W34" s="67">
        <f t="shared" ref="W34" si="251">IF(MIN(U34,V34)&lt;U$5,U$5-MIN(U34,V34),0)</f>
        <v>0</v>
      </c>
      <c r="X34" s="68">
        <v>0.72418735592768269</v>
      </c>
      <c r="Y34" s="66">
        <v>0.71751994627650451</v>
      </c>
      <c r="Z34" s="67">
        <f t="shared" ref="Z34" si="252">IF(MIN(X34,Y34)&lt;X$5,X$5-MIN(X34,Y34),0)</f>
        <v>0</v>
      </c>
      <c r="AA34" s="66">
        <v>0</v>
      </c>
      <c r="AB34" s="66">
        <v>0</v>
      </c>
      <c r="AC34" s="67">
        <f t="shared" ref="AC34" si="253">IF(MIN(AA34,AB34)&lt;AA$5,AA$5-MIN(AA34,AB34),0)</f>
        <v>0.4</v>
      </c>
      <c r="AD34" s="66">
        <v>10.366026125150452</v>
      </c>
      <c r="AE34" s="66">
        <v>10.025118859623909</v>
      </c>
      <c r="AF34" s="67" t="s">
        <v>29</v>
      </c>
    </row>
    <row r="35" spans="1:32" x14ac:dyDescent="0.2">
      <c r="A35" s="69">
        <f t="shared" si="0"/>
        <v>44727</v>
      </c>
      <c r="B35" s="69">
        <f t="shared" si="1"/>
        <v>44733</v>
      </c>
      <c r="C35" s="65">
        <v>5.7925236344371065</v>
      </c>
      <c r="D35" s="66">
        <v>5.8354031303325469</v>
      </c>
      <c r="E35" s="67">
        <f t="shared" ref="E35" si="254">IF(MIN(C35,D35)&lt;C$5,C$5-MIN(C35,D35),0)</f>
        <v>0</v>
      </c>
      <c r="F35" s="66">
        <v>4.5652640014176278</v>
      </c>
      <c r="G35" s="66">
        <v>4.6721952878996955</v>
      </c>
      <c r="H35" s="67">
        <f t="shared" ref="H35" si="255">IF(MIN(F35,G35)&lt;F$5,F$5-MIN(F35,G35),0)</f>
        <v>0</v>
      </c>
      <c r="I35" s="68">
        <v>3.7763285618426501</v>
      </c>
      <c r="J35" s="66">
        <v>3.9382060598143358</v>
      </c>
      <c r="K35" s="67">
        <f t="shared" ref="K35" si="256">IF(MIN(I35,J35)&lt;I$5,I$5-MIN(I35,J35),0)</f>
        <v>0</v>
      </c>
      <c r="L35" s="66">
        <v>3.548525721567386</v>
      </c>
      <c r="M35" s="66">
        <v>3.6943895688240431</v>
      </c>
      <c r="N35" s="67">
        <f t="shared" ref="N35" si="257">IF(MIN(L35,M35)&lt;L$5,L$5-MIN(L35,M35),0)</f>
        <v>0</v>
      </c>
      <c r="O35" s="66">
        <v>3.2050666666666667</v>
      </c>
      <c r="P35" s="66">
        <v>3.5920000000000005</v>
      </c>
      <c r="Q35" s="67">
        <f t="shared" ref="Q35" si="258">IF(MIN(O35,P35)&lt;O$5,O$5-MIN(O35,P35),0)</f>
        <v>0</v>
      </c>
      <c r="R35" s="68">
        <v>2.6483147511606675</v>
      </c>
      <c r="S35" s="66">
        <v>2.7498985258017021</v>
      </c>
      <c r="T35" s="67">
        <f t="shared" ref="T35" si="259">IF(MIN(R35,S35)&lt;R$5,R$5-MIN(R35,S35),0)</f>
        <v>0.3165238831320023</v>
      </c>
      <c r="U35" s="66">
        <v>1.1609244489531538</v>
      </c>
      <c r="V35" s="66">
        <v>1.139531576841744</v>
      </c>
      <c r="W35" s="67">
        <f t="shared" ref="W35" si="260">IF(MIN(U35,V35)&lt;U$5,U$5-MIN(U35,V35),0)</f>
        <v>0</v>
      </c>
      <c r="X35" s="68">
        <v>0.72488753310091247</v>
      </c>
      <c r="Y35" s="66">
        <v>0.71051931759730236</v>
      </c>
      <c r="Z35" s="67">
        <f t="shared" ref="Z35" si="261">IF(MIN(X35,Y35)&lt;X$5,X$5-MIN(X35,Y35),0)</f>
        <v>0</v>
      </c>
      <c r="AA35" s="66">
        <v>0</v>
      </c>
      <c r="AB35" s="66">
        <v>0</v>
      </c>
      <c r="AC35" s="67">
        <f t="shared" ref="AC35" si="262">IF(MIN(AA35,AB35)&lt;AA$5,AA$5-MIN(AA35,AB35),0)</f>
        <v>0.4</v>
      </c>
      <c r="AD35" s="66">
        <v>10.423359276873866</v>
      </c>
      <c r="AE35" s="66">
        <v>10.025118859623909</v>
      </c>
      <c r="AF35" s="67" t="s">
        <v>29</v>
      </c>
    </row>
    <row r="36" spans="1:32" x14ac:dyDescent="0.2">
      <c r="A36" s="69">
        <f t="shared" si="0"/>
        <v>44720</v>
      </c>
      <c r="B36" s="69">
        <f t="shared" si="1"/>
        <v>44726</v>
      </c>
      <c r="C36" s="65">
        <v>5.7298862359775669</v>
      </c>
      <c r="D36" s="66">
        <v>5.9256992445870544</v>
      </c>
      <c r="E36" s="67">
        <f t="shared" ref="E36" si="263">IF(MIN(C36,D36)&lt;C$5,C$5-MIN(C36,D36),0)</f>
        <v>0</v>
      </c>
      <c r="F36" s="66">
        <v>4.51591418392813</v>
      </c>
      <c r="G36" s="66">
        <v>4.6801886763354457</v>
      </c>
      <c r="H36" s="67">
        <f t="shared" ref="H36" si="264">IF(MIN(F36,G36)&lt;F$5,F$5-MIN(F36,G36),0)</f>
        <v>0</v>
      </c>
      <c r="I36" s="68">
        <v>3.7355954777432752</v>
      </c>
      <c r="J36" s="66">
        <v>3.8922393589467954</v>
      </c>
      <c r="K36" s="67">
        <f t="shared" ref="K36" si="265">IF(MIN(I36,J36)&lt;I$5,I$5-MIN(I36,J36),0)</f>
        <v>0</v>
      </c>
      <c r="L36" s="66">
        <v>3.5065008967523683</v>
      </c>
      <c r="M36" s="66">
        <v>3.6732917116857227</v>
      </c>
      <c r="N36" s="67">
        <f t="shared" ref="N36" si="266">IF(MIN(L36,M36)&lt;L$5,L$5-MIN(L36,M36),0)</f>
        <v>0</v>
      </c>
      <c r="O36" s="66">
        <v>3.3269333333333333</v>
      </c>
      <c r="P36" s="66">
        <v>2.7959999999999998</v>
      </c>
      <c r="Q36" s="67">
        <f t="shared" ref="Q36" si="267">IF(MIN(O36,P36)&lt;O$5,O$5-MIN(O36,P36),0)</f>
        <v>0.26400000000000023</v>
      </c>
      <c r="R36" s="68">
        <v>2.617605267800255</v>
      </c>
      <c r="S36" s="66">
        <v>2.7158582472414774</v>
      </c>
      <c r="T36" s="67">
        <f t="shared" ref="T36" si="268">IF(MIN(R36,S36)&lt;R$5,R$5-MIN(R36,S36),0)</f>
        <v>0.34723336649241476</v>
      </c>
      <c r="U36" s="66">
        <v>1.1551623587853155</v>
      </c>
      <c r="V36" s="66">
        <v>1.1748550608675772</v>
      </c>
      <c r="W36" s="67">
        <f t="shared" ref="W36" si="269">IF(MIN(U36,V36)&lt;U$5,U$5-MIN(U36,V36),0)</f>
        <v>0</v>
      </c>
      <c r="X36" s="68">
        <v>0.72027940980358529</v>
      </c>
      <c r="Y36" s="66">
        <v>0.7262500142881636</v>
      </c>
      <c r="Z36" s="67">
        <f t="shared" ref="Z36" si="270">IF(MIN(X36,Y36)&lt;X$5,X$5-MIN(X36,Y36),0)</f>
        <v>0</v>
      </c>
      <c r="AA36" s="66">
        <v>0</v>
      </c>
      <c r="AB36" s="66">
        <v>0</v>
      </c>
      <c r="AC36" s="67">
        <f t="shared" ref="AC36" si="271">IF(MIN(AA36,AB36)&lt;AA$5,AA$5-MIN(AA36,AB36),0)</f>
        <v>0.4</v>
      </c>
      <c r="AD36" s="66">
        <v>10.60286190627666</v>
      </c>
      <c r="AE36" s="66">
        <v>10.025118859623909</v>
      </c>
      <c r="AF36" s="67" t="s">
        <v>29</v>
      </c>
    </row>
    <row r="37" spans="1:32" x14ac:dyDescent="0.2">
      <c r="A37" s="69">
        <f t="shared" si="0"/>
        <v>44713</v>
      </c>
      <c r="B37" s="69">
        <f t="shared" si="1"/>
        <v>44719</v>
      </c>
      <c r="C37" s="65">
        <v>5.691519580227359</v>
      </c>
      <c r="D37" s="66">
        <v>5.7801867712469539</v>
      </c>
      <c r="E37" s="67">
        <f t="shared" ref="E37" si="272">IF(MIN(C37,D37)&lt;C$5,C$5-MIN(C37,D37),0)</f>
        <v>0</v>
      </c>
      <c r="F37" s="66">
        <v>4.4944017795340887</v>
      </c>
      <c r="G37" s="66">
        <v>4.5638998975788132</v>
      </c>
      <c r="H37" s="67">
        <f t="shared" ref="H37" si="273">IF(MIN(F37,G37)&lt;F$5,F$5-MIN(F37,G37),0)</f>
        <v>0</v>
      </c>
      <c r="I37" s="68">
        <v>3.7234226880314787</v>
      </c>
      <c r="J37" s="66">
        <v>3.7634375961049105</v>
      </c>
      <c r="K37" s="67">
        <f t="shared" ref="K37" si="274">IF(MIN(I37,J37)&lt;I$5,I$5-MIN(I37,J37),0)</f>
        <v>0</v>
      </c>
      <c r="L37" s="66">
        <v>3.4929451337538442</v>
      </c>
      <c r="M37" s="66">
        <v>3.5392821626564555</v>
      </c>
      <c r="N37" s="67">
        <f t="shared" ref="N37" si="275">IF(MIN(L37,M37)&lt;L$5,L$5-MIN(L37,M37),0)</f>
        <v>0</v>
      </c>
      <c r="O37" s="66">
        <v>3.3157333333333341</v>
      </c>
      <c r="P37" s="66">
        <v>3.3320000000000003</v>
      </c>
      <c r="Q37" s="67">
        <f t="shared" ref="Q37" si="276">IF(MIN(O37,P37)&lt;O$5,O$5-MIN(O37,P37),0)</f>
        <v>0</v>
      </c>
      <c r="R37" s="68">
        <v>2.6080554565930125</v>
      </c>
      <c r="S37" s="66">
        <v>2.6894253372006629</v>
      </c>
      <c r="T37" s="67">
        <f t="shared" ref="T37" si="277">IF(MIN(R37,S37)&lt;R$5,R$5-MIN(R37,S37),0)</f>
        <v>0.35678317769965728</v>
      </c>
      <c r="U37" s="66">
        <v>1.1505514445333485</v>
      </c>
      <c r="V37" s="66">
        <v>1.1591267931645421</v>
      </c>
      <c r="W37" s="67">
        <f t="shared" ref="W37" si="278">IF(MIN(U37,V37)&lt;U$5,U$5-MIN(U37,V37),0)</f>
        <v>0</v>
      </c>
      <c r="X37" s="68">
        <v>0.71020855956259166</v>
      </c>
      <c r="Y37" s="66">
        <v>0.73444970566382795</v>
      </c>
      <c r="Z37" s="67">
        <f t="shared" ref="Z37" si="279">IF(MIN(X37,Y37)&lt;X$5,X$5-MIN(X37,Y37),0)</f>
        <v>0</v>
      </c>
      <c r="AA37" s="66">
        <v>0</v>
      </c>
      <c r="AB37" s="66">
        <v>0</v>
      </c>
      <c r="AC37" s="67">
        <f t="shared" ref="AC37" si="280">IF(MIN(AA37,AB37)&lt;AA$5,AA$5-MIN(AA37,AB37),0)</f>
        <v>0.4</v>
      </c>
      <c r="AD37" s="66">
        <v>10.925525047360836</v>
      </c>
      <c r="AE37" s="66">
        <v>10.720532498982772</v>
      </c>
      <c r="AF37" s="67" t="s">
        <v>29</v>
      </c>
    </row>
    <row r="38" spans="1:32" x14ac:dyDescent="0.2">
      <c r="A38" s="69">
        <f t="shared" si="0"/>
        <v>44706</v>
      </c>
      <c r="B38" s="69">
        <f t="shared" si="1"/>
        <v>44712</v>
      </c>
      <c r="C38" s="65">
        <v>5.6609914382904041</v>
      </c>
      <c r="D38" s="66">
        <v>5.7556299991563185</v>
      </c>
      <c r="E38" s="67">
        <f t="shared" ref="E38" si="281">IF(MIN(C38,D38)&lt;C$5,C$5-MIN(C38,D38),0)</f>
        <v>0</v>
      </c>
      <c r="F38" s="66">
        <v>4.4788076020893079</v>
      </c>
      <c r="G38" s="66">
        <v>4.548754081198501</v>
      </c>
      <c r="H38" s="67">
        <f t="shared" ref="H38" si="282">IF(MIN(F38,G38)&lt;F$5,F$5-MIN(F38,G38),0)</f>
        <v>0</v>
      </c>
      <c r="I38" s="68">
        <v>3.7096228438858607</v>
      </c>
      <c r="J38" s="66">
        <v>3.7463168379885534</v>
      </c>
      <c r="K38" s="67">
        <f t="shared" ref="K38" si="283">IF(MIN(I38,J38)&lt;I$5,I$5-MIN(I38,J38),0)</f>
        <v>0</v>
      </c>
      <c r="L38" s="66">
        <v>3.48044749621477</v>
      </c>
      <c r="M38" s="66">
        <v>3.5086769160427496</v>
      </c>
      <c r="N38" s="67">
        <f t="shared" ref="N38" si="284">IF(MIN(L38,M38)&lt;L$5,L$5-MIN(L38,M38),0)</f>
        <v>0</v>
      </c>
      <c r="O38" s="66">
        <v>3.3197333333333336</v>
      </c>
      <c r="P38" s="66">
        <v>3.3000000000000003</v>
      </c>
      <c r="Q38" s="67">
        <f t="shared" ref="Q38" si="285">IF(MIN(O38,P38)&lt;O$5,O$5-MIN(O38,P38),0)</f>
        <v>0</v>
      </c>
      <c r="R38" s="68">
        <v>2.5923867604930311</v>
      </c>
      <c r="S38" s="66">
        <v>2.6796586629136425</v>
      </c>
      <c r="T38" s="67">
        <f t="shared" ref="T38" si="286">IF(MIN(R38,S38)&lt;R$5,R$5-MIN(R38,S38),0)</f>
        <v>0.37245187379963873</v>
      </c>
      <c r="U38" s="66">
        <v>1.1441246427959078</v>
      </c>
      <c r="V38" s="66">
        <v>1.1593772646739442</v>
      </c>
      <c r="W38" s="67">
        <f t="shared" ref="W38" si="287">IF(MIN(U38,V38)&lt;U$5,U$5-MIN(U38,V38),0)</f>
        <v>0</v>
      </c>
      <c r="X38" s="68">
        <v>0.70063670915013998</v>
      </c>
      <c r="Y38" s="66">
        <v>0.72829265016860023</v>
      </c>
      <c r="Z38" s="67">
        <f t="shared" ref="Z38" si="288">IF(MIN(X38,Y38)&lt;X$5,X$5-MIN(X38,Y38),0)</f>
        <v>0</v>
      </c>
      <c r="AA38" s="66">
        <v>0</v>
      </c>
      <c r="AB38" s="66">
        <v>0</v>
      </c>
      <c r="AC38" s="67">
        <f t="shared" ref="AC38" si="289">IF(MIN(AA38,AB38)&lt;AA$5,AA$5-MIN(AA38,AB38),0)</f>
        <v>0.4</v>
      </c>
      <c r="AD38" s="66">
        <v>11.248188188445011</v>
      </c>
      <c r="AE38" s="66">
        <v>10.720532498982772</v>
      </c>
      <c r="AF38" s="67" t="s">
        <v>29</v>
      </c>
    </row>
    <row r="39" spans="1:32" x14ac:dyDescent="0.2">
      <c r="A39" s="69">
        <f t="shared" si="0"/>
        <v>44699</v>
      </c>
      <c r="B39" s="69">
        <f t="shared" si="1"/>
        <v>44705</v>
      </c>
      <c r="C39" s="65">
        <v>5.6733379781205127</v>
      </c>
      <c r="D39" s="66">
        <v>5.7452418237684295</v>
      </c>
      <c r="E39" s="67">
        <f t="shared" ref="E39" si="290">IF(MIN(C39,D39)&lt;C$5,C$5-MIN(C39,D39),0)</f>
        <v>0</v>
      </c>
      <c r="F39" s="66">
        <v>4.5073976884321523</v>
      </c>
      <c r="G39" s="66">
        <v>4.4982220625576641</v>
      </c>
      <c r="H39" s="67">
        <f t="shared" ref="H39" si="291">IF(MIN(F39,G39)&lt;F$5,F$5-MIN(F39,G39),0)</f>
        <v>0</v>
      </c>
      <c r="I39" s="68">
        <v>3.7253668338608614</v>
      </c>
      <c r="J39" s="66">
        <v>3.7223268750833474</v>
      </c>
      <c r="K39" s="67">
        <f t="shared" ref="K39" si="292">IF(MIN(I39,J39)&lt;I$5,I$5-MIN(I39,J39),0)</f>
        <v>0</v>
      </c>
      <c r="L39" s="66">
        <v>3.4908909161449597</v>
      </c>
      <c r="M39" s="66">
        <v>3.4899392821082253</v>
      </c>
      <c r="N39" s="67">
        <f t="shared" ref="N39" si="293">IF(MIN(L39,M39)&lt;L$5,L$5-MIN(L39,M39),0)</f>
        <v>0</v>
      </c>
      <c r="O39" s="66">
        <v>3.3300000000000005</v>
      </c>
      <c r="P39" s="66">
        <v>3.3560000000000003</v>
      </c>
      <c r="Q39" s="67">
        <f t="shared" ref="Q39" si="294">IF(MIN(O39,P39)&lt;O$5,O$5-MIN(O39,P39),0)</f>
        <v>0</v>
      </c>
      <c r="R39" s="68">
        <v>2.6179142501790933</v>
      </c>
      <c r="S39" s="66">
        <v>2.5362158414231555</v>
      </c>
      <c r="T39" s="67">
        <f t="shared" ref="T39" si="295">IF(MIN(R39,S39)&lt;R$5,R$5-MIN(R39,S39),0)</f>
        <v>0.42862279286951432</v>
      </c>
      <c r="U39" s="66">
        <v>1.1393867639214341</v>
      </c>
      <c r="V39" s="66">
        <v>1.152531948334</v>
      </c>
      <c r="W39" s="67">
        <f t="shared" ref="W39" si="296">IF(MIN(U39,V39)&lt;U$5,U$5-MIN(U39,V39),0)</f>
        <v>0</v>
      </c>
      <c r="X39" s="68">
        <v>0.69763666152292769</v>
      </c>
      <c r="Y39" s="66">
        <v>0.7145194319026118</v>
      </c>
      <c r="Z39" s="67">
        <f t="shared" ref="Z39" si="297">IF(MIN(X39,Y39)&lt;X$5,X$5-MIN(X39,Y39),0)</f>
        <v>0</v>
      </c>
      <c r="AA39" s="66">
        <v>0</v>
      </c>
      <c r="AB39" s="66">
        <v>0</v>
      </c>
      <c r="AC39" s="67">
        <f t="shared" ref="AC39" si="298">IF(MIN(AA39,AB39)&lt;AA$5,AA$5-MIN(AA39,AB39),0)</f>
        <v>0.4</v>
      </c>
      <c r="AD39" s="66">
        <v>11.675781360322841</v>
      </c>
      <c r="AE39" s="66">
        <v>10.270832367009975</v>
      </c>
      <c r="AF39" s="67" t="s">
        <v>29</v>
      </c>
    </row>
    <row r="40" spans="1:32" x14ac:dyDescent="0.2">
      <c r="A40" s="69">
        <f t="shared" si="0"/>
        <v>44692</v>
      </c>
      <c r="B40" s="69">
        <f t="shared" si="1"/>
        <v>44698</v>
      </c>
      <c r="C40" s="65">
        <v>5.7074989484213923</v>
      </c>
      <c r="D40" s="66">
        <v>5.664202080900945</v>
      </c>
      <c r="E40" s="67">
        <f t="shared" ref="E40" si="299">IF(MIN(C40,D40)&lt;C$5,C$5-MIN(C40,D40),0)</f>
        <v>0</v>
      </c>
      <c r="F40" s="66">
        <v>4.5480435497181233</v>
      </c>
      <c r="G40" s="66">
        <v>4.4602335094179413</v>
      </c>
      <c r="H40" s="67">
        <f t="shared" ref="H40" si="300">IF(MIN(F40,G40)&lt;F$5,F$5-MIN(F40,G40),0)</f>
        <v>0</v>
      </c>
      <c r="I40" s="68">
        <v>3.7484985937120592</v>
      </c>
      <c r="J40" s="66">
        <v>3.7098060892071296</v>
      </c>
      <c r="K40" s="67">
        <f t="shared" ref="K40" si="301">IF(MIN(I40,J40)&lt;I$5,I$5-MIN(I40,J40),0)</f>
        <v>0</v>
      </c>
      <c r="L40" s="66">
        <v>3.5038606769474918</v>
      </c>
      <c r="M40" s="66">
        <v>3.4887205697847525</v>
      </c>
      <c r="N40" s="67">
        <f t="shared" ref="N40" si="302">IF(MIN(L40,M40)&lt;L$5,L$5-MIN(L40,M40),0)</f>
        <v>0</v>
      </c>
      <c r="O40" s="66">
        <v>3.3522666666666674</v>
      </c>
      <c r="P40" s="66">
        <v>3.3320000000000003</v>
      </c>
      <c r="Q40" s="67">
        <f t="shared" ref="Q40" si="303">IF(MIN(O40,P40)&lt;O$5,O$5-MIN(O40,P40),0)</f>
        <v>0</v>
      </c>
      <c r="R40" s="68">
        <v>2.6512041906201307</v>
      </c>
      <c r="S40" s="66">
        <v>2.5506679566837311</v>
      </c>
      <c r="T40" s="67">
        <f t="shared" ref="T40" si="304">IF(MIN(R40,S40)&lt;R$5,R$5-MIN(R40,S40),0)</f>
        <v>0.41417067760893866</v>
      </c>
      <c r="U40" s="66">
        <v>1.1352921929473623</v>
      </c>
      <c r="V40" s="66">
        <v>1.1532479996570841</v>
      </c>
      <c r="W40" s="67">
        <f t="shared" ref="W40" si="305">IF(MIN(U40,V40)&lt;U$5,U$5-MIN(U40,V40),0)</f>
        <v>0</v>
      </c>
      <c r="X40" s="68">
        <v>0.69756294412375441</v>
      </c>
      <c r="Y40" s="66">
        <v>0.71102168943247412</v>
      </c>
      <c r="Z40" s="67">
        <f t="shared" ref="Z40" si="306">IF(MIN(X40,Y40)&lt;X$5,X$5-MIN(X40,Y40),0)</f>
        <v>0</v>
      </c>
      <c r="AA40" s="66">
        <v>0</v>
      </c>
      <c r="AB40" s="66">
        <v>0</v>
      </c>
      <c r="AC40" s="67">
        <f t="shared" ref="AC40" si="307">IF(MIN(AA40,AB40)&lt;AA$5,AA$5-MIN(AA40,AB40),0)</f>
        <v>0.4</v>
      </c>
      <c r="AD40" s="66">
        <v>12.139485726863828</v>
      </c>
      <c r="AE40" s="66">
        <v>10.270832367009975</v>
      </c>
      <c r="AF40" s="67" t="s">
        <v>29</v>
      </c>
    </row>
    <row r="41" spans="1:32" x14ac:dyDescent="0.2">
      <c r="A41" s="69">
        <f t="shared" si="0"/>
        <v>44685</v>
      </c>
      <c r="B41" s="69">
        <f t="shared" si="1"/>
        <v>44691</v>
      </c>
      <c r="C41" s="65">
        <v>5.7506129455903716</v>
      </c>
      <c r="D41" s="66">
        <v>5.6398811769092401</v>
      </c>
      <c r="E41" s="67">
        <f t="shared" ref="E41" si="308">IF(MIN(C41,D41)&lt;C$5,C$5-MIN(C41,D41),0)</f>
        <v>0</v>
      </c>
      <c r="F41" s="66">
        <v>4.5863487285651088</v>
      </c>
      <c r="G41" s="66">
        <v>4.4898293312867255</v>
      </c>
      <c r="H41" s="67">
        <f t="shared" ref="H41" si="309">IF(MIN(F41,G41)&lt;F$5,F$5-MIN(F41,G41),0)</f>
        <v>0</v>
      </c>
      <c r="I41" s="68">
        <v>3.7751429436278272</v>
      </c>
      <c r="J41" s="66">
        <v>3.7373262718053257</v>
      </c>
      <c r="K41" s="67">
        <f t="shared" ref="K41" si="310">IF(MIN(I41,J41)&lt;I$5,I$5-MIN(I41,J41),0)</f>
        <v>0</v>
      </c>
      <c r="L41" s="66">
        <v>3.5164942198707987</v>
      </c>
      <c r="M41" s="66">
        <v>3.5043471942128859</v>
      </c>
      <c r="N41" s="67">
        <f t="shared" ref="N41" si="311">IF(MIN(L41,M41)&lt;L$5,L$5-MIN(L41,M41),0)</f>
        <v>0</v>
      </c>
      <c r="O41" s="66">
        <v>3.4228000000000001</v>
      </c>
      <c r="P41" s="66">
        <v>3.2840000000000007</v>
      </c>
      <c r="Q41" s="67">
        <f t="shared" ref="Q41" si="312">IF(MIN(O41,P41)&lt;O$5,O$5-MIN(O41,P41),0)</f>
        <v>0</v>
      </c>
      <c r="R41" s="68">
        <v>2.6842395002030583</v>
      </c>
      <c r="S41" s="66">
        <v>2.6681917232296515</v>
      </c>
      <c r="T41" s="67">
        <f t="shared" ref="T41" si="313">IF(MIN(R41,S41)&lt;R$5,R$5-MIN(R41,S41),0)</f>
        <v>0.29664691106301833</v>
      </c>
      <c r="U41" s="66">
        <v>1.1358347335733745</v>
      </c>
      <c r="V41" s="66">
        <v>1.1424413613762359</v>
      </c>
      <c r="W41" s="67">
        <f t="shared" ref="W41" si="314">IF(MIN(U41,V41)&lt;U$5,U$5-MIN(U41,V41),0)</f>
        <v>0</v>
      </c>
      <c r="X41" s="68">
        <v>0.70734998380674774</v>
      </c>
      <c r="Y41" s="66">
        <v>0.69519897696748001</v>
      </c>
      <c r="Z41" s="67">
        <f t="shared" ref="Z41" si="315">IF(MIN(X41,Y41)&lt;X$5,X$5-MIN(X41,Y41),0)</f>
        <v>0</v>
      </c>
      <c r="AA41" s="66">
        <v>0</v>
      </c>
      <c r="AB41" s="66">
        <v>0</v>
      </c>
      <c r="AC41" s="67">
        <f t="shared" ref="AC41" si="316">IF(MIN(AA41,AB41)&lt;AA$5,AA$5-MIN(AA41,AB41),0)</f>
        <v>0.4</v>
      </c>
      <c r="AD41" s="66">
        <v>12.265874908184887</v>
      </c>
      <c r="AE41" s="66">
        <v>12.103374532200668</v>
      </c>
      <c r="AF41" s="67" t="s">
        <v>29</v>
      </c>
    </row>
    <row r="42" spans="1:32" x14ac:dyDescent="0.2">
      <c r="A42" s="69">
        <f t="shared" si="0"/>
        <v>44678</v>
      </c>
      <c r="B42" s="69">
        <f t="shared" si="1"/>
        <v>44684</v>
      </c>
      <c r="C42" s="65">
        <v>5.8048270769320096</v>
      </c>
      <c r="D42" s="66">
        <v>5.5554509208381297</v>
      </c>
      <c r="E42" s="67">
        <f t="shared" ref="E42" si="317">IF(MIN(C42,D42)&lt;C$5,C$5-MIN(C42,D42),0)</f>
        <v>0</v>
      </c>
      <c r="F42" s="66">
        <v>4.6309975799328269</v>
      </c>
      <c r="G42" s="66">
        <v>4.4263902473984205</v>
      </c>
      <c r="H42" s="67">
        <f t="shared" ref="H42" si="318">IF(MIN(F42,G42)&lt;F$5,F$5-MIN(F42,G42),0)</f>
        <v>0</v>
      </c>
      <c r="I42" s="68">
        <v>3.8203578784329775</v>
      </c>
      <c r="J42" s="66">
        <v>3.6461240611769274</v>
      </c>
      <c r="K42" s="67">
        <f t="shared" ref="K42" si="319">IF(MIN(I42,J42)&lt;I$5,I$5-MIN(I42,J42),0)</f>
        <v>0</v>
      </c>
      <c r="L42" s="66">
        <v>3.5446206469861958</v>
      </c>
      <c r="M42" s="66">
        <v>3.4232831387875109</v>
      </c>
      <c r="N42" s="67">
        <f t="shared" ref="N42" si="320">IF(MIN(L42,M42)&lt;L$5,L$5-MIN(L42,M42),0)</f>
        <v>0</v>
      </c>
      <c r="O42" s="66">
        <v>3.529466666666667</v>
      </c>
      <c r="P42" s="66">
        <v>3.2840000000000007</v>
      </c>
      <c r="Q42" s="67">
        <f t="shared" ref="Q42" si="321">IF(MIN(O42,P42)&lt;O$5,O$5-MIN(O42,P42),0)</f>
        <v>0</v>
      </c>
      <c r="R42" s="68">
        <v>2.7317820966965463</v>
      </c>
      <c r="S42" s="66">
        <v>2.5992622040195554</v>
      </c>
      <c r="T42" s="67">
        <f t="shared" ref="T42" si="322">IF(MIN(R42,S42)&lt;R$5,R$5-MIN(R42,S42),0)</f>
        <v>0.36557643027311437</v>
      </c>
      <c r="U42" s="66">
        <v>1.1413455306623992</v>
      </c>
      <c r="V42" s="66">
        <v>1.1316766588558038</v>
      </c>
      <c r="W42" s="67">
        <f t="shared" ref="W42" si="323">IF(MIN(U42,V42)&lt;U$5,U$5-MIN(U42,V42),0)</f>
        <v>0</v>
      </c>
      <c r="X42" s="68">
        <v>0.72360400830618565</v>
      </c>
      <c r="Y42" s="66">
        <v>0.6815137737897925</v>
      </c>
      <c r="Z42" s="67">
        <f t="shared" ref="Z42" si="324">IF(MIN(X42,Y42)&lt;X$5,X$5-MIN(X42,Y42),0)</f>
        <v>0</v>
      </c>
      <c r="AA42" s="66">
        <v>0</v>
      </c>
      <c r="AB42" s="66">
        <v>0</v>
      </c>
      <c r="AC42" s="67">
        <f t="shared" ref="AC42" si="325">IF(MIN(AA42,AB42)&lt;AA$5,AA$5-MIN(AA42,AB42),0)</f>
        <v>0.4</v>
      </c>
      <c r="AD42" s="66">
        <v>12.392264089505947</v>
      </c>
      <c r="AE42" s="66">
        <v>12.103374532200668</v>
      </c>
      <c r="AF42" s="67" t="s">
        <v>29</v>
      </c>
    </row>
    <row r="43" spans="1:32" x14ac:dyDescent="0.2">
      <c r="A43" s="69">
        <f t="shared" si="0"/>
        <v>44671</v>
      </c>
      <c r="B43" s="69">
        <f t="shared" si="1"/>
        <v>44677</v>
      </c>
      <c r="C43" s="65">
        <v>5.8026594188633407</v>
      </c>
      <c r="D43" s="66">
        <v>5.7981555658974653</v>
      </c>
      <c r="E43" s="67">
        <f t="shared" ref="E43" si="326">IF(MIN(C43,D43)&lt;C$5,C$5-MIN(C43,D43),0)</f>
        <v>0</v>
      </c>
      <c r="F43" s="66">
        <v>4.6286575264754388</v>
      </c>
      <c r="G43" s="66">
        <v>4.620751004026995</v>
      </c>
      <c r="H43" s="67">
        <f t="shared" ref="H43" si="327">IF(MIN(F43,G43)&lt;F$5,F$5-MIN(F43,G43),0)</f>
        <v>0</v>
      </c>
      <c r="I43" s="68">
        <v>3.8344768944517482</v>
      </c>
      <c r="J43" s="66">
        <v>3.7898011178333522</v>
      </c>
      <c r="K43" s="67">
        <f t="shared" ref="K43" si="328">IF(MIN(I43,J43)&lt;I$5,I$5-MIN(I43,J43),0)</f>
        <v>0</v>
      </c>
      <c r="L43" s="66">
        <v>3.5523077395278344</v>
      </c>
      <c r="M43" s="66">
        <v>3.53469679609475</v>
      </c>
      <c r="N43" s="67">
        <f t="shared" ref="N43" si="329">IF(MIN(L43,M43)&lt;L$5,L$5-MIN(L43,M43),0)</f>
        <v>0</v>
      </c>
      <c r="O43" s="66">
        <v>3.5522666666666667</v>
      </c>
      <c r="P43" s="66">
        <v>3.4000000000000004</v>
      </c>
      <c r="Q43" s="67">
        <f t="shared" ref="Q43" si="330">IF(MIN(O43,P43)&lt;O$5,O$5-MIN(O43,P43),0)</f>
        <v>0</v>
      </c>
      <c r="R43" s="68">
        <v>2.7669024769325539</v>
      </c>
      <c r="S43" s="66">
        <v>2.6456193686491378</v>
      </c>
      <c r="T43" s="67">
        <f t="shared" ref="T43" si="331">IF(MIN(R43,S43)&lt;R$5,R$5-MIN(R43,S43),0)</f>
        <v>0.31921926564353198</v>
      </c>
      <c r="U43" s="66">
        <v>1.1533033781981672</v>
      </c>
      <c r="V43" s="66">
        <v>1.132226753157684</v>
      </c>
      <c r="W43" s="67">
        <f t="shared" ref="W43" si="332">IF(MIN(U43,V43)&lt;U$5,U$5-MIN(U43,V43),0)</f>
        <v>0</v>
      </c>
      <c r="X43" s="68">
        <v>0.73863864281495861</v>
      </c>
      <c r="Y43" s="66">
        <v>0.70166208492884485</v>
      </c>
      <c r="Z43" s="67">
        <f t="shared" ref="Z43" si="333">IF(MIN(X43,Y43)&lt;X$5,X$5-MIN(X43,Y43),0)</f>
        <v>0</v>
      </c>
      <c r="AA43" s="66">
        <v>0</v>
      </c>
      <c r="AB43" s="66">
        <v>0</v>
      </c>
      <c r="AC43" s="67">
        <f t="shared" ref="AC43" si="334">IF(MIN(AA43,AB43)&lt;AA$5,AA$5-MIN(AA43,AB43),0)</f>
        <v>0.4</v>
      </c>
      <c r="AD43" s="66">
        <v>12.491117879843941</v>
      </c>
      <c r="AE43" s="66">
        <v>12.103374532200668</v>
      </c>
      <c r="AF43" s="67" t="s">
        <v>29</v>
      </c>
    </row>
    <row r="44" spans="1:32" x14ac:dyDescent="0.2">
      <c r="A44" s="69">
        <f t="shared" si="0"/>
        <v>44664</v>
      </c>
      <c r="B44" s="69">
        <f t="shared" si="1"/>
        <v>44670</v>
      </c>
      <c r="C44" s="65">
        <v>5.7963899056920729</v>
      </c>
      <c r="D44" s="66">
        <v>5.7981555658974653</v>
      </c>
      <c r="E44" s="67">
        <f t="shared" ref="E44" si="335">IF(MIN(C44,D44)&lt;C$5,C$5-MIN(C44,D44),0)</f>
        <v>0</v>
      </c>
      <c r="F44" s="66">
        <v>4.6219514940278508</v>
      </c>
      <c r="G44" s="66">
        <v>4.620751004026995</v>
      </c>
      <c r="H44" s="67">
        <f t="shared" ref="H44" si="336">IF(MIN(F44,G44)&lt;F$5,F$5-MIN(F44,G44),0)</f>
        <v>0</v>
      </c>
      <c r="I44" s="68">
        <v>3.8520214893981835</v>
      </c>
      <c r="J44" s="66">
        <v>3.7898011178333522</v>
      </c>
      <c r="K44" s="67">
        <f t="shared" ref="K44" si="337">IF(MIN(I44,J44)&lt;I$5,I$5-MIN(I44,J44),0)</f>
        <v>0</v>
      </c>
      <c r="L44" s="66">
        <v>3.5596015643498076</v>
      </c>
      <c r="M44" s="66">
        <v>3.53469679609475</v>
      </c>
      <c r="N44" s="67">
        <f t="shared" ref="N44" si="338">IF(MIN(L44,M44)&lt;L$5,L$5-MIN(L44,M44),0)</f>
        <v>0</v>
      </c>
      <c r="O44" s="66">
        <v>3.5433333333333339</v>
      </c>
      <c r="P44" s="66">
        <v>3.4000000000000004</v>
      </c>
      <c r="Q44" s="67">
        <f t="shared" ref="Q44" si="339">IF(MIN(O44,P44)&lt;O$5,O$5-MIN(O44,P44),0)</f>
        <v>0</v>
      </c>
      <c r="R44" s="68">
        <v>2.7801293528323678</v>
      </c>
      <c r="S44" s="66">
        <v>2.6456193686491378</v>
      </c>
      <c r="T44" s="67">
        <f t="shared" ref="T44" si="340">IF(MIN(R44,S44)&lt;R$5,R$5-MIN(R44,S44),0)</f>
        <v>0.31921926564353198</v>
      </c>
      <c r="U44" s="66">
        <v>1.1691724533729593</v>
      </c>
      <c r="V44" s="66">
        <v>1.132226753157684</v>
      </c>
      <c r="W44" s="67">
        <f t="shared" ref="W44" si="341">IF(MIN(U44,V44)&lt;U$5,U$5-MIN(U44,V44),0)</f>
        <v>0</v>
      </c>
      <c r="X44" s="68">
        <v>0.75631346802308974</v>
      </c>
      <c r="Y44" s="66">
        <v>0.70166208492884485</v>
      </c>
      <c r="Z44" s="67">
        <f t="shared" ref="Z44" si="342">IF(MIN(X44,Y44)&lt;X$5,X$5-MIN(X44,Y44),0)</f>
        <v>0</v>
      </c>
      <c r="AA44" s="66">
        <v>0</v>
      </c>
      <c r="AB44" s="66">
        <v>0</v>
      </c>
      <c r="AC44" s="67">
        <f t="shared" ref="AC44" si="343">IF(MIN(AA44,AB44)&lt;AA$5,AA$5-MIN(AA44,AB44),0)</f>
        <v>0.4</v>
      </c>
      <c r="AD44" s="66">
        <v>12.521133192724269</v>
      </c>
      <c r="AE44" s="66">
        <v>12.103374532200668</v>
      </c>
      <c r="AF44" s="67" t="s">
        <v>29</v>
      </c>
    </row>
    <row r="45" spans="1:32" x14ac:dyDescent="0.2">
      <c r="A45" s="69">
        <f t="shared" si="0"/>
        <v>44657</v>
      </c>
      <c r="B45" s="69">
        <f t="shared" si="1"/>
        <v>44663</v>
      </c>
      <c r="C45" s="65">
        <v>5.7864285608447465</v>
      </c>
      <c r="D45" s="66">
        <v>5.8417329229228425</v>
      </c>
      <c r="E45" s="67">
        <f t="shared" ref="E45" si="344">IF(MIN(C45,D45)&lt;C$5,C$5-MIN(C45,D45),0)</f>
        <v>0</v>
      </c>
      <c r="F45" s="66">
        <v>4.6013671943157011</v>
      </c>
      <c r="G45" s="66">
        <v>4.6686276921848737</v>
      </c>
      <c r="H45" s="67">
        <f t="shared" ref="H45" si="345">IF(MIN(F45,G45)&lt;F$5,F$5-MIN(F45,G45),0)</f>
        <v>0</v>
      </c>
      <c r="I45" s="68">
        <v>3.850810724015274</v>
      </c>
      <c r="J45" s="66">
        <v>3.8567949154095356</v>
      </c>
      <c r="K45" s="67">
        <f t="shared" ref="K45" si="346">IF(MIN(I45,J45)&lt;I$5,I$5-MIN(I45,J45),0)</f>
        <v>0</v>
      </c>
      <c r="L45" s="66">
        <v>3.5574754251144496</v>
      </c>
      <c r="M45" s="66">
        <v>3.5683264160477401</v>
      </c>
      <c r="N45" s="67">
        <f t="shared" ref="N45" si="347">IF(MIN(L45,M45)&lt;L$5,L$5-MIN(L45,M45),0)</f>
        <v>0</v>
      </c>
      <c r="O45" s="66">
        <v>3.5304000000000002</v>
      </c>
      <c r="P45" s="66">
        <v>3.4960000000000004</v>
      </c>
      <c r="Q45" s="67">
        <f t="shared" ref="Q45" si="348">IF(MIN(O45,P45)&lt;O$5,O$5-MIN(O45,P45),0)</f>
        <v>0</v>
      </c>
      <c r="R45" s="68">
        <v>2.7246191516391476</v>
      </c>
      <c r="S45" s="66">
        <v>2.8126385333857691</v>
      </c>
      <c r="T45" s="67">
        <f t="shared" ref="T45" si="349">IF(MIN(R45,S45)&lt;R$5,R$5-MIN(R45,S45),0)</f>
        <v>0.24021948265352222</v>
      </c>
      <c r="U45" s="66">
        <v>1.1859871073136348</v>
      </c>
      <c r="V45" s="66">
        <v>1.1443825512945076</v>
      </c>
      <c r="W45" s="67">
        <f t="shared" ref="W45" si="350">IF(MIN(U45,V45)&lt;U$5,U$5-MIN(U45,V45),0)</f>
        <v>0</v>
      </c>
      <c r="X45" s="68">
        <v>0.76676445962164941</v>
      </c>
      <c r="Y45" s="66">
        <v>0.73331493970394912</v>
      </c>
      <c r="Z45" s="67">
        <f t="shared" ref="Z45" si="351">IF(MIN(X45,Y45)&lt;X$5,X$5-MIN(X45,Y45),0)</f>
        <v>0</v>
      </c>
      <c r="AA45" s="66">
        <v>0</v>
      </c>
      <c r="AB45" s="66">
        <v>0</v>
      </c>
      <c r="AC45" s="67">
        <f t="shared" ref="AC45" si="352">IF(MIN(AA45,AB45)&lt;AA$5,AA$5-MIN(AA45,AB45),0)</f>
        <v>0.4</v>
      </c>
      <c r="AD45" s="66">
        <v>12.424759324283539</v>
      </c>
      <c r="AE45" s="66">
        <v>12.645042452148067</v>
      </c>
      <c r="AF45" s="67" t="s">
        <v>29</v>
      </c>
    </row>
    <row r="46" spans="1:32" x14ac:dyDescent="0.2">
      <c r="A46" s="69">
        <f t="shared" si="0"/>
        <v>44650</v>
      </c>
      <c r="B46" s="69">
        <f t="shared" si="1"/>
        <v>44656</v>
      </c>
      <c r="C46" s="65">
        <v>5.7795559450403156</v>
      </c>
      <c r="D46" s="66">
        <v>5.7819617694099001</v>
      </c>
      <c r="E46" s="67">
        <f t="shared" ref="E46" si="353">IF(MIN(C46,D46)&lt;C$5,C$5-MIN(C46,D46),0)</f>
        <v>0</v>
      </c>
      <c r="F46" s="66">
        <v>4.582473663663583</v>
      </c>
      <c r="G46" s="66">
        <v>4.6174111117461418</v>
      </c>
      <c r="H46" s="67">
        <f t="shared" ref="H46" si="354">IF(MIN(F46,G46)&lt;F$5,F$5-MIN(F46,G46),0)</f>
        <v>0</v>
      </c>
      <c r="I46" s="68">
        <v>3.8452117294181649</v>
      </c>
      <c r="J46" s="66">
        <v>3.83831991153132</v>
      </c>
      <c r="K46" s="67">
        <f t="shared" ref="K46" si="355">IF(MIN(I46,J46)&lt;I$5,I$5-MIN(I46,J46),0)</f>
        <v>0</v>
      </c>
      <c r="L46" s="66">
        <v>3.5578844839009443</v>
      </c>
      <c r="M46" s="66">
        <v>3.5339022834753537</v>
      </c>
      <c r="N46" s="67">
        <f t="shared" ref="N46" si="356">IF(MIN(L46,M46)&lt;L$5,L$5-MIN(L46,M46),0)</f>
        <v>0</v>
      </c>
      <c r="O46" s="66">
        <v>3.4394666666666667</v>
      </c>
      <c r="P46" s="66">
        <v>3.8120000000000007</v>
      </c>
      <c r="Q46" s="67">
        <f t="shared" ref="Q46" si="357">IF(MIN(O46,P46)&lt;O$5,O$5-MIN(O46,P46),0)</f>
        <v>0</v>
      </c>
      <c r="R46" s="68">
        <v>2.7024448757768904</v>
      </c>
      <c r="S46" s="66">
        <v>2.8026043415832738</v>
      </c>
      <c r="T46" s="67">
        <f t="shared" ref="T46" si="358">IF(MIN(R46,S46)&lt;R$5,R$5-MIN(R46,S46),0)</f>
        <v>0.2623937585157794</v>
      </c>
      <c r="U46" s="66">
        <v>1.2027300989693472</v>
      </c>
      <c r="V46" s="66">
        <v>1.1457264959707376</v>
      </c>
      <c r="W46" s="67">
        <f t="shared" ref="W46" si="359">IF(MIN(U46,V46)&lt;U$5,U$5-MIN(U46,V46),0)</f>
        <v>0</v>
      </c>
      <c r="X46" s="68">
        <v>0.77115197367167709</v>
      </c>
      <c r="Y46" s="66">
        <v>0.74671466537120645</v>
      </c>
      <c r="Z46" s="67">
        <f t="shared" ref="Z46" si="360">IF(MIN(X46,Y46)&lt;X$5,X$5-MIN(X46,Y46),0)</f>
        <v>0</v>
      </c>
      <c r="AA46" s="66">
        <v>0</v>
      </c>
      <c r="AB46" s="66">
        <v>0</v>
      </c>
      <c r="AC46" s="67">
        <f t="shared" ref="AC46" si="361">IF(MIN(AA46,AB46)&lt;AA$5,AA$5-MIN(AA46,AB46),0)</f>
        <v>0.4</v>
      </c>
      <c r="AD46" s="66">
        <v>12.315420480000373</v>
      </c>
      <c r="AE46" s="66">
        <v>12.645042452148067</v>
      </c>
      <c r="AF46" s="67" t="s">
        <v>29</v>
      </c>
    </row>
    <row r="47" spans="1:32" x14ac:dyDescent="0.2">
      <c r="A47" s="69">
        <f t="shared" si="0"/>
        <v>44643</v>
      </c>
      <c r="B47" s="69">
        <f t="shared" si="1"/>
        <v>44649</v>
      </c>
      <c r="C47" s="65">
        <v>5.7591435508369848</v>
      </c>
      <c r="D47" s="66">
        <v>5.8023857695332808</v>
      </c>
      <c r="E47" s="67">
        <f t="shared" ref="E47" si="362">IF(MIN(C47,D47)&lt;C$5,C$5-MIN(C47,D47),0)</f>
        <v>0</v>
      </c>
      <c r="F47" s="66">
        <v>4.5594409442223363</v>
      </c>
      <c r="G47" s="66">
        <v>4.6185708570448814</v>
      </c>
      <c r="H47" s="67">
        <f t="shared" ref="H47" si="363">IF(MIN(F47,G47)&lt;F$5,F$5-MIN(F47,G47),0)</f>
        <v>0</v>
      </c>
      <c r="I47" s="68">
        <v>3.8321378872810552</v>
      </c>
      <c r="J47" s="66">
        <v>3.8438584573682024</v>
      </c>
      <c r="K47" s="67">
        <f t="shared" ref="K47" si="364">IF(MIN(I47,J47)&lt;I$5,I$5-MIN(I47,J47),0)</f>
        <v>0</v>
      </c>
      <c r="L47" s="66">
        <v>3.551205189219135</v>
      </c>
      <c r="M47" s="66">
        <v>3.5686316837988552</v>
      </c>
      <c r="N47" s="67">
        <f t="shared" ref="N47" si="365">IF(MIN(L47,M47)&lt;L$5,L$5-MIN(L47,M47),0)</f>
        <v>0</v>
      </c>
      <c r="O47" s="66">
        <v>3.3888000000000003</v>
      </c>
      <c r="P47" s="66">
        <v>3.5640000000000005</v>
      </c>
      <c r="Q47" s="67">
        <f t="shared" ref="Q47" si="366">IF(MIN(O47,P47)&lt;O$5,O$5-MIN(O47,P47),0)</f>
        <v>0</v>
      </c>
      <c r="R47" s="68">
        <v>2.6737919654820645</v>
      </c>
      <c r="S47" s="66">
        <v>2.8040458075125803</v>
      </c>
      <c r="T47" s="67">
        <f t="shared" ref="T47" si="367">IF(MIN(R47,S47)&lt;R$5,R$5-MIN(R47,S47),0)</f>
        <v>0.29104666881060526</v>
      </c>
      <c r="U47" s="66">
        <v>1.2117607756567792</v>
      </c>
      <c r="V47" s="66">
        <v>1.1792140224038405</v>
      </c>
      <c r="W47" s="67">
        <f t="shared" ref="W47" si="368">IF(MIN(U47,V47)&lt;U$5,U$5-MIN(U47,V47),0)</f>
        <v>0</v>
      </c>
      <c r="X47" s="68">
        <v>0.77087911737250203</v>
      </c>
      <c r="Y47" s="66">
        <v>0.76232191232782753</v>
      </c>
      <c r="Z47" s="67">
        <f t="shared" ref="Z47" si="369">IF(MIN(X47,Y47)&lt;X$5,X$5-MIN(X47,Y47),0)</f>
        <v>0</v>
      </c>
      <c r="AA47" s="66">
        <v>0</v>
      </c>
      <c r="AB47" s="66">
        <v>0</v>
      </c>
      <c r="AC47" s="67">
        <f t="shared" ref="AC47" si="370">IF(MIN(AA47,AB47)&lt;AA$5,AA$5-MIN(AA47,AB47),0)</f>
        <v>0.4</v>
      </c>
      <c r="AD47" s="66">
        <v>12.057628304406999</v>
      </c>
      <c r="AE47" s="66">
        <v>12.645042452148067</v>
      </c>
      <c r="AF47" s="67" t="s">
        <v>29</v>
      </c>
    </row>
    <row r="48" spans="1:32" x14ac:dyDescent="0.2">
      <c r="A48" s="69">
        <f t="shared" si="0"/>
        <v>44636</v>
      </c>
      <c r="B48" s="69">
        <f t="shared" si="1"/>
        <v>44642</v>
      </c>
      <c r="C48" s="65">
        <v>5.7467603849246434</v>
      </c>
      <c r="D48" s="66">
        <v>5.7550651857778803</v>
      </c>
      <c r="E48" s="67">
        <f t="shared" ref="E48" si="371">IF(MIN(C48,D48)&lt;C$5,C$5-MIN(C48,D48),0)</f>
        <v>0</v>
      </c>
      <c r="F48" s="66">
        <v>4.5457715895665274</v>
      </c>
      <c r="G48" s="66">
        <v>4.5911005696214593</v>
      </c>
      <c r="H48" s="67">
        <f t="shared" ref="H48" si="372">IF(MIN(F48,G48)&lt;F$5,F$5-MIN(F48,G48),0)</f>
        <v>0</v>
      </c>
      <c r="I48" s="68">
        <v>3.8172345070190414</v>
      </c>
      <c r="J48" s="66">
        <v>3.8664430092777815</v>
      </c>
      <c r="K48" s="67">
        <f t="shared" ref="K48" si="373">IF(MIN(I48,J48)&lt;I$5,I$5-MIN(I48,J48),0)</f>
        <v>0</v>
      </c>
      <c r="L48" s="66">
        <v>3.5501418051106577</v>
      </c>
      <c r="M48" s="66">
        <v>3.565165964959073</v>
      </c>
      <c r="N48" s="67">
        <f t="shared" ref="N48" si="374">IF(MIN(L48,M48)&lt;L$5,L$5-MIN(L48,M48),0)</f>
        <v>0</v>
      </c>
      <c r="O48" s="66">
        <v>3.3950666666666671</v>
      </c>
      <c r="P48" s="66">
        <v>3.3320000000000003</v>
      </c>
      <c r="Q48" s="67">
        <f t="shared" ref="Q48" si="375">IF(MIN(O48,P48)&lt;O$5,O$5-MIN(O48,P48),0)</f>
        <v>0</v>
      </c>
      <c r="R48" s="68">
        <v>2.6557762570144301</v>
      </c>
      <c r="S48" s="66">
        <v>2.7763589750306403</v>
      </c>
      <c r="T48" s="67">
        <f t="shared" ref="T48" si="376">IF(MIN(R48,S48)&lt;R$5,R$5-MIN(R48,S48),0)</f>
        <v>0.30906237727823971</v>
      </c>
      <c r="U48" s="66">
        <v>1.2187602874778531</v>
      </c>
      <c r="V48" s="66">
        <v>1.1941262930788135</v>
      </c>
      <c r="W48" s="67">
        <f t="shared" ref="W48" si="377">IF(MIN(U48,V48)&lt;U$5,U$5-MIN(U48,V48),0)</f>
        <v>0</v>
      </c>
      <c r="X48" s="68">
        <v>0.76916534263016523</v>
      </c>
      <c r="Y48" s="66">
        <v>0.77553203406298232</v>
      </c>
      <c r="Z48" s="67">
        <f t="shared" ref="Z48" si="378">IF(MIN(X48,Y48)&lt;X$5,X$5-MIN(X48,Y48),0)</f>
        <v>0</v>
      </c>
      <c r="AA48" s="66">
        <v>0</v>
      </c>
      <c r="AB48" s="66">
        <v>0</v>
      </c>
      <c r="AC48" s="67">
        <f t="shared" ref="AC48" si="379">IF(MIN(AA48,AB48)&lt;AA$5,AA$5-MIN(AA48,AB48),0)</f>
        <v>0.4</v>
      </c>
      <c r="AD48" s="66">
        <v>11.606107767994061</v>
      </c>
      <c r="AE48" s="66">
        <v>12.232011587402075</v>
      </c>
      <c r="AF48" s="67" t="s">
        <v>29</v>
      </c>
    </row>
    <row r="49" spans="1:32" x14ac:dyDescent="0.2">
      <c r="A49" s="69">
        <f t="shared" si="0"/>
        <v>44629</v>
      </c>
      <c r="B49" s="69">
        <f t="shared" si="1"/>
        <v>44635</v>
      </c>
      <c r="C49" s="65">
        <v>5.7187806707907303</v>
      </c>
      <c r="D49" s="66">
        <v>5.8118388186274119</v>
      </c>
      <c r="E49" s="67">
        <f t="shared" ref="E49" si="380">IF(MIN(C49,D49)&lt;C$5,C$5-MIN(C49,D49),0)</f>
        <v>0</v>
      </c>
      <c r="F49" s="66">
        <v>4.5367925506806461</v>
      </c>
      <c r="G49" s="66">
        <v>4.5942866033270118</v>
      </c>
      <c r="H49" s="67">
        <f t="shared" ref="H49" si="381">IF(MIN(F49,G49)&lt;F$5,F$5-MIN(F49,G49),0)</f>
        <v>0</v>
      </c>
      <c r="I49" s="68">
        <v>3.8097864879633185</v>
      </c>
      <c r="J49" s="66">
        <v>3.8613653134188088</v>
      </c>
      <c r="K49" s="67">
        <f t="shared" ref="K49" si="382">IF(MIN(I49,J49)&lt;I$5,I$5-MIN(I49,J49),0)</f>
        <v>0</v>
      </c>
      <c r="L49" s="66">
        <v>3.5532026503107268</v>
      </c>
      <c r="M49" s="66">
        <v>3.567931246263532</v>
      </c>
      <c r="N49" s="67">
        <f t="shared" ref="N49" si="383">IF(MIN(L49,M49)&lt;L$5,L$5-MIN(L49,M49),0)</f>
        <v>0</v>
      </c>
      <c r="O49" s="66">
        <v>3.3756000000000008</v>
      </c>
      <c r="P49" s="66">
        <v>3.4360000000000004</v>
      </c>
      <c r="Q49" s="67">
        <f t="shared" ref="Q49" si="384">IF(MIN(O49,P49)&lt;O$5,O$5-MIN(O49,P49),0)</f>
        <v>0</v>
      </c>
      <c r="R49" s="68">
        <v>2.7005372632133762</v>
      </c>
      <c r="S49" s="66">
        <v>2.5171734911925943</v>
      </c>
      <c r="T49" s="67">
        <f t="shared" ref="T49" si="385">IF(MIN(R49,S49)&lt;R$5,R$5-MIN(R49,S49),0)</f>
        <v>0.44766514310007555</v>
      </c>
      <c r="U49" s="66">
        <v>1.2220017026728391</v>
      </c>
      <c r="V49" s="66">
        <v>1.2155140309767387</v>
      </c>
      <c r="W49" s="67">
        <f t="shared" ref="W49" si="386">IF(MIN(U49,V49)&lt;U$5,U$5-MIN(U49,V49),0)</f>
        <v>0</v>
      </c>
      <c r="X49" s="68">
        <v>0.76894357604160701</v>
      </c>
      <c r="Y49" s="66">
        <v>0.78210959021546556</v>
      </c>
      <c r="Z49" s="67">
        <f t="shared" ref="Z49" si="387">IF(MIN(X49,Y49)&lt;X$5,X$5-MIN(X49,Y49),0)</f>
        <v>0</v>
      </c>
      <c r="AA49" s="66">
        <v>0</v>
      </c>
      <c r="AB49" s="66">
        <v>0</v>
      </c>
      <c r="AC49" s="67">
        <f t="shared" ref="AC49" si="388">IF(MIN(AA49,AB49)&lt;AA$5,AA$5-MIN(AA49,AB49),0)</f>
        <v>0.4</v>
      </c>
      <c r="AD49" s="66">
        <v>11.154587231581122</v>
      </c>
      <c r="AE49" s="66">
        <v>12.232011587402075</v>
      </c>
      <c r="AF49" s="67" t="s">
        <v>29</v>
      </c>
    </row>
    <row r="50" spans="1:32" x14ac:dyDescent="0.2">
      <c r="A50" s="69">
        <f t="shared" si="0"/>
        <v>44622</v>
      </c>
      <c r="B50" s="69">
        <f>B51+7</f>
        <v>44628</v>
      </c>
      <c r="C50" s="65">
        <v>5.6984627084975727</v>
      </c>
      <c r="D50" s="66">
        <v>5.7670480109515383</v>
      </c>
      <c r="E50" s="67">
        <f t="shared" ref="E50" si="389">IF(MIN(C50,D50)&lt;C$5,C$5-MIN(C50,D50),0)</f>
        <v>0</v>
      </c>
      <c r="F50" s="66">
        <v>4.5486672031153956</v>
      </c>
      <c r="G50" s="66">
        <v>4.5457159186472778</v>
      </c>
      <c r="H50" s="67">
        <f t="shared" ref="H50" si="390">IF(MIN(F50,G50)&lt;F$5,F$5-MIN(F50,G50),0)</f>
        <v>0</v>
      </c>
      <c r="I50" s="68">
        <v>3.8155209918072126</v>
      </c>
      <c r="J50" s="66">
        <v>3.8272074396427138</v>
      </c>
      <c r="K50" s="67">
        <f t="shared" ref="K50" si="391">IF(MIN(I50,J50)&lt;I$5,I$5-MIN(I50,J50),0)</f>
        <v>0</v>
      </c>
      <c r="L50" s="66">
        <v>3.5689732933809069</v>
      </c>
      <c r="M50" s="66">
        <v>3.5374222519778904</v>
      </c>
      <c r="N50" s="67">
        <f t="shared" ref="N50" si="392">IF(MIN(L50,M50)&lt;L$5,L$5-MIN(L50,M50),0)</f>
        <v>0</v>
      </c>
      <c r="O50" s="66">
        <v>3.3340000000000005</v>
      </c>
      <c r="P50" s="66">
        <v>3.4520000000000004</v>
      </c>
      <c r="Q50" s="67">
        <f t="shared" ref="Q50" si="393">IF(MIN(O50,P50)&lt;O$5,O$5-MIN(O50,P50),0)</f>
        <v>0</v>
      </c>
      <c r="R50" s="68">
        <v>2.6833813752576785</v>
      </c>
      <c r="S50" s="66">
        <v>2.7186481209703977</v>
      </c>
      <c r="T50" s="67">
        <f t="shared" ref="T50" si="394">IF(MIN(R50,S50)&lt;R$5,R$5-MIN(R50,S50),0)</f>
        <v>0.2814572590349913</v>
      </c>
      <c r="U50" s="66">
        <v>1.2285198795984074</v>
      </c>
      <c r="V50" s="66">
        <v>1.2187736611990627</v>
      </c>
      <c r="W50" s="67">
        <f t="shared" ref="W50" si="395">IF(MIN(U50,V50)&lt;U$5,U$5-MIN(U50,V50),0)</f>
        <v>0</v>
      </c>
      <c r="X50" s="68">
        <v>0.77486914423424968</v>
      </c>
      <c r="Y50" s="66">
        <v>0.76809318740355503</v>
      </c>
      <c r="Z50" s="67">
        <f t="shared" ref="Z50" si="396">IF(MIN(X50,Y50)&lt;X$5,X$5-MIN(X50,Y50),0)</f>
        <v>0</v>
      </c>
      <c r="AA50" s="66">
        <v>0</v>
      </c>
      <c r="AB50" s="66">
        <v>0</v>
      </c>
      <c r="AC50" s="67">
        <f t="shared" ref="AC50" si="397">IF(MIN(AA50,AB50)&lt;AA$5,AA$5-MIN(AA50,AB50),0)</f>
        <v>0.4</v>
      </c>
      <c r="AD50" s="66">
        <v>10.703066695168181</v>
      </c>
      <c r="AE50" s="66">
        <v>12.232011587402075</v>
      </c>
      <c r="AF50" s="67" t="s">
        <v>29</v>
      </c>
    </row>
    <row r="51" spans="1:32" x14ac:dyDescent="0.2">
      <c r="A51" s="69">
        <f t="shared" si="0"/>
        <v>44615</v>
      </c>
      <c r="B51" s="69">
        <f t="shared" si="1"/>
        <v>44621</v>
      </c>
      <c r="C51" s="65">
        <v>5.6664971500783361</v>
      </c>
      <c r="D51" s="66">
        <v>5.7161569284893288</v>
      </c>
      <c r="E51" s="67">
        <f t="shared" ref="E51" si="398">IF(MIN(C51,D51)&lt;C$5,C$5-MIN(C51,D51),0)</f>
        <v>0</v>
      </c>
      <c r="F51" s="66">
        <v>4.5475532343715468</v>
      </c>
      <c r="G51" s="66">
        <v>4.5132461347115305</v>
      </c>
      <c r="H51" s="67">
        <f t="shared" ref="H51" si="399">IF(MIN(F51,G51)&lt;F$5,F$5-MIN(F51,G51),0)</f>
        <v>0</v>
      </c>
      <c r="I51" s="68">
        <v>3.8106339922822752</v>
      </c>
      <c r="J51" s="66">
        <v>3.7821161722962033</v>
      </c>
      <c r="K51" s="67">
        <f t="shared" ref="K51" si="400">IF(MIN(I51,J51)&lt;I$5,I$5-MIN(I51,J51),0)</f>
        <v>0</v>
      </c>
      <c r="L51" s="66">
        <v>3.5697608932506348</v>
      </c>
      <c r="M51" s="66">
        <v>3.5312382440164356</v>
      </c>
      <c r="N51" s="67">
        <f t="shared" ref="N51" si="401">IF(MIN(L51,M51)&lt;L$5,L$5-MIN(L51,M51),0)</f>
        <v>0</v>
      </c>
      <c r="O51" s="66">
        <v>3.3457333333333339</v>
      </c>
      <c r="P51" s="66">
        <v>3.3480000000000008</v>
      </c>
      <c r="Q51" s="67">
        <f t="shared" ref="Q51" si="402">IF(MIN(O51,P51)&lt;O$5,O$5-MIN(O51,P51),0)</f>
        <v>0</v>
      </c>
      <c r="R51" s="68">
        <v>2.6778756660552236</v>
      </c>
      <c r="S51" s="66">
        <v>2.6798807551816139</v>
      </c>
      <c r="T51" s="67">
        <f t="shared" ref="T51" si="403">IF(MIN(R51,S51)&lt;R$5,R$5-MIN(R51,S51),0)</f>
        <v>0.28696296823744616</v>
      </c>
      <c r="U51" s="66">
        <v>1.2280760058867233</v>
      </c>
      <c r="V51" s="66">
        <v>1.2142534577356117</v>
      </c>
      <c r="W51" s="67">
        <f t="shared" ref="W51" si="404">IF(MIN(U51,V51)&lt;U$5,U$5-MIN(U51,V51),0)</f>
        <v>0</v>
      </c>
      <c r="X51" s="68">
        <v>0.77874872359071068</v>
      </c>
      <c r="Y51" s="66">
        <v>0.75908107104074962</v>
      </c>
      <c r="Z51" s="67">
        <f t="shared" ref="Z51" si="405">IF(MIN(X51,Y51)&lt;X$5,X$5-MIN(X51,Y51),0)</f>
        <v>0</v>
      </c>
      <c r="AA51" s="66">
        <v>0</v>
      </c>
      <c r="AB51" s="66">
        <v>0</v>
      </c>
      <c r="AC51" s="67">
        <f t="shared" ref="AC51" si="406">IF(MIN(AA51,AB51)&lt;AA$5,AA$5-MIN(AA51,AB51),0)</f>
        <v>0.4</v>
      </c>
      <c r="AD51" s="66">
        <v>10.296923574203763</v>
      </c>
      <c r="AE51" s="66">
        <v>12.037536949765549</v>
      </c>
      <c r="AF51" s="67" t="s">
        <v>29</v>
      </c>
    </row>
    <row r="52" spans="1:32" x14ac:dyDescent="0.2">
      <c r="A52" s="69">
        <f t="shared" si="0"/>
        <v>44608</v>
      </c>
      <c r="B52" s="69">
        <f t="shared" si="1"/>
        <v>44614</v>
      </c>
      <c r="C52" s="65">
        <v>5.6457387252780764</v>
      </c>
      <c r="D52" s="66">
        <v>5.7117719590932152</v>
      </c>
      <c r="E52" s="67">
        <f t="shared" ref="E52" si="407">IF(MIN(C52,D52)&lt;C$5,C$5-MIN(C52,D52),0)</f>
        <v>0</v>
      </c>
      <c r="F52" s="66">
        <v>4.5522252854835594</v>
      </c>
      <c r="G52" s="66">
        <v>4.536391871259565</v>
      </c>
      <c r="H52" s="67">
        <f t="shared" ref="H52" si="408">IF(MIN(F52,G52)&lt;F$5,F$5-MIN(F52,G52),0)</f>
        <v>0</v>
      </c>
      <c r="I52" s="68">
        <v>3.8111810913616946</v>
      </c>
      <c r="J52" s="66">
        <v>3.8021065379915471</v>
      </c>
      <c r="K52" s="67">
        <f t="shared" ref="K52" si="409">IF(MIN(I52,J52)&lt;I$5,I$5-MIN(I52,J52),0)</f>
        <v>0</v>
      </c>
      <c r="L52" s="66">
        <v>3.5759483999222246</v>
      </c>
      <c r="M52" s="66">
        <v>3.561925863027767</v>
      </c>
      <c r="N52" s="67">
        <f t="shared" ref="N52" si="410">IF(MIN(L52,M52)&lt;L$5,L$5-MIN(L52,M52),0)</f>
        <v>0</v>
      </c>
      <c r="O52" s="66">
        <v>3.3888000000000007</v>
      </c>
      <c r="P52" s="66">
        <v>3.3440000000000007</v>
      </c>
      <c r="Q52" s="67">
        <f t="shared" ref="Q52" si="411">IF(MIN(O52,P52)&lt;O$5,O$5-MIN(O52,P52),0)</f>
        <v>0</v>
      </c>
      <c r="R52" s="68">
        <v>2.6673656521673559</v>
      </c>
      <c r="S52" s="66">
        <v>2.6846647839176061</v>
      </c>
      <c r="T52" s="67">
        <f t="shared" ref="T52" si="412">IF(MIN(R52,S52)&lt;R$5,R$5-MIN(R52,S52),0)</f>
        <v>0.29747298212531392</v>
      </c>
      <c r="U52" s="66">
        <v>1.2286195990741269</v>
      </c>
      <c r="V52" s="66">
        <v>1.2270755843858945</v>
      </c>
      <c r="W52" s="67">
        <f t="shared" ref="W52" si="413">IF(MIN(U52,V52)&lt;U$5,U$5-MIN(U52,V52),0)</f>
        <v>0</v>
      </c>
      <c r="X52" s="68">
        <v>0.78546951382141683</v>
      </c>
      <c r="Y52" s="66">
        <v>0.76633117105789572</v>
      </c>
      <c r="Z52" s="67">
        <f t="shared" ref="Z52" si="414">IF(MIN(X52,Y52)&lt;X$5,X$5-MIN(X52,Y52),0)</f>
        <v>0</v>
      </c>
      <c r="AA52" s="66">
        <v>0</v>
      </c>
      <c r="AB52" s="66">
        <v>0</v>
      </c>
      <c r="AC52" s="67">
        <f t="shared" ref="AC52" si="415">IF(MIN(AA52,AB52)&lt;AA$5,AA$5-MIN(AA52,AB52),0)</f>
        <v>0.4</v>
      </c>
      <c r="AD52" s="66">
        <v>10.296923574203763</v>
      </c>
      <c r="AE52" s="66">
        <v>10.296923574203763</v>
      </c>
      <c r="AF52" s="67" t="s">
        <v>29</v>
      </c>
    </row>
    <row r="53" spans="1:32" x14ac:dyDescent="0.2">
      <c r="A53" s="69">
        <f t="shared" si="0"/>
        <v>44601</v>
      </c>
      <c r="B53" s="69">
        <f t="shared" si="1"/>
        <v>44607</v>
      </c>
      <c r="C53" s="65">
        <v>5.5317117885363878</v>
      </c>
      <c r="D53" s="66">
        <v>5.727863243676242</v>
      </c>
      <c r="E53" s="67">
        <f t="shared" ref="E53" si="416">IF(MIN(C53,D53)&lt;C$5,C$5-MIN(C53,D53),0)</f>
        <v>0</v>
      </c>
      <c r="F53" s="66">
        <v>4.496161827288307</v>
      </c>
      <c r="G53" s="66">
        <v>4.6382375391336934</v>
      </c>
      <c r="H53" s="67">
        <f t="shared" ref="H53" si="417">IF(MIN(F53,G53)&lt;F$5,F$5-MIN(F53,G53),0)</f>
        <v>0</v>
      </c>
      <c r="I53" s="68">
        <v>3.7393770481591249</v>
      </c>
      <c r="J53" s="66">
        <v>3.8937246022220595</v>
      </c>
      <c r="K53" s="67">
        <f t="shared" ref="K53" si="418">IF(MIN(I53,J53)&lt;I$5,I$5-MIN(I53,J53),0)</f>
        <v>0</v>
      </c>
      <c r="L53" s="66">
        <v>3.5306444037420781</v>
      </c>
      <c r="M53" s="66">
        <v>3.6403833945229618</v>
      </c>
      <c r="N53" s="67">
        <f t="shared" ref="N53" si="419">IF(MIN(L53,M53)&lt;L$5,L$5-MIN(L53,M53),0)</f>
        <v>0</v>
      </c>
      <c r="O53" s="66">
        <v>3.4590666666666676</v>
      </c>
      <c r="P53" s="66">
        <v>3.2440000000000002</v>
      </c>
      <c r="Q53" s="67">
        <f t="shared" ref="Q53" si="420">IF(MIN(O53,P53)&lt;O$5,O$5-MIN(O53,P53),0)</f>
        <v>0</v>
      </c>
      <c r="R53" s="68">
        <v>2.5668290117988475</v>
      </c>
      <c r="S53" s="66">
        <v>2.6431252476615037</v>
      </c>
      <c r="T53" s="67">
        <f t="shared" ref="T53" si="421">IF(MIN(R53,S53)&lt;R$5,R$5-MIN(R53,S53),0)</f>
        <v>0.39800962249382232</v>
      </c>
      <c r="U53" s="66">
        <v>1.2190421953287229</v>
      </c>
      <c r="V53" s="66">
        <v>1.2610559810253186</v>
      </c>
      <c r="W53" s="67">
        <f t="shared" ref="W53" si="422">IF(MIN(U53,V53)&lt;U$5,U$5-MIN(U53,V53),0)</f>
        <v>0</v>
      </c>
      <c r="X53" s="68">
        <v>0.78961144291402319</v>
      </c>
      <c r="Y53" s="66">
        <v>0.80198814082414116</v>
      </c>
      <c r="Z53" s="67">
        <f t="shared" ref="Z53" si="423">IF(MIN(X53,Y53)&lt;X$5,X$5-MIN(X53,Y53),0)</f>
        <v>0</v>
      </c>
      <c r="AA53" s="66">
        <v>0</v>
      </c>
      <c r="AB53" s="66">
        <v>0</v>
      </c>
      <c r="AC53" s="67">
        <f t="shared" ref="AC53" si="424">IF(MIN(AA53,AB53)&lt;AA$5,AA$5-MIN(AA53,AB53),0)</f>
        <v>0.4</v>
      </c>
      <c r="AD53" s="66">
        <v>10.296923574203763</v>
      </c>
      <c r="AE53" s="66">
        <v>10.296923574203763</v>
      </c>
      <c r="AF53" s="67" t="s">
        <v>29</v>
      </c>
    </row>
    <row r="54" spans="1:32" x14ac:dyDescent="0.2">
      <c r="A54" s="69">
        <f t="shared" si="0"/>
        <v>44594</v>
      </c>
      <c r="B54" s="69">
        <f t="shared" si="1"/>
        <v>44600</v>
      </c>
      <c r="C54" s="65">
        <v>5.487808981917687</v>
      </c>
      <c r="D54" s="66">
        <v>5.56024049474241</v>
      </c>
      <c r="E54" s="67">
        <f t="shared" ref="E54" si="425">IF(MIN(C54,D54)&lt;C$5,C$5-MIN(C54,D54),0)</f>
        <v>0</v>
      </c>
      <c r="F54" s="66">
        <v>4.4735951650668468</v>
      </c>
      <c r="G54" s="66">
        <v>4.4925316539524696</v>
      </c>
      <c r="H54" s="67">
        <f t="shared" ref="H54" si="426">IF(MIN(F54,G54)&lt;F$5,F$5-MIN(F54,G54),0)</f>
        <v>0</v>
      </c>
      <c r="I54" s="68">
        <v>3.7105329500174329</v>
      </c>
      <c r="J54" s="66">
        <v>3.7469320908527632</v>
      </c>
      <c r="K54" s="67">
        <f t="shared" ref="K54" si="427">IF(MIN(I54,J54)&lt;I$5,I$5-MIN(I54,J54),0)</f>
        <v>0</v>
      </c>
      <c r="L54" s="66">
        <v>3.5131197275542028</v>
      </c>
      <c r="M54" s="66">
        <v>3.5165790416679146</v>
      </c>
      <c r="N54" s="67">
        <f t="shared" ref="N54" si="428">IF(MIN(L54,M54)&lt;L$5,L$5-MIN(L54,M54),0)</f>
        <v>0</v>
      </c>
      <c r="O54" s="66">
        <v>3.4786666666666672</v>
      </c>
      <c r="P54" s="66">
        <v>3.3480000000000008</v>
      </c>
      <c r="Q54" s="67">
        <f t="shared" ref="Q54" si="429">IF(MIN(O54,P54)&lt;O$5,O$5-MIN(O54,P54),0)</f>
        <v>0</v>
      </c>
      <c r="R54" s="68">
        <v>2.5145924333986356</v>
      </c>
      <c r="S54" s="66">
        <v>2.6501169849071626</v>
      </c>
      <c r="T54" s="67">
        <f t="shared" ref="T54" si="430">IF(MIN(R54,S54)&lt;R$5,R$5-MIN(R54,S54),0)</f>
        <v>0.45024620089403422</v>
      </c>
      <c r="U54" s="66">
        <v>1.215068514126231</v>
      </c>
      <c r="V54" s="66">
        <v>1.2108405155169457</v>
      </c>
      <c r="W54" s="67">
        <f t="shared" ref="W54" si="431">IF(MIN(U54,V54)&lt;U$5,U$5-MIN(U54,V54),0)</f>
        <v>0</v>
      </c>
      <c r="X54" s="68">
        <v>0.79188509935036466</v>
      </c>
      <c r="Y54" s="66">
        <v>0.77223932674172691</v>
      </c>
      <c r="Z54" s="67">
        <f t="shared" ref="Z54" si="432">IF(MIN(X54,Y54)&lt;X$5,X$5-MIN(X54,Y54),0)</f>
        <v>0</v>
      </c>
      <c r="AA54" s="66">
        <v>0</v>
      </c>
      <c r="AB54" s="66">
        <v>0</v>
      </c>
      <c r="AC54" s="67">
        <f t="shared" ref="AC54" si="433">IF(MIN(AA54,AB54)&lt;AA$5,AA$5-MIN(AA54,AB54),0)</f>
        <v>0.4</v>
      </c>
      <c r="AD54" s="66">
        <v>10.296923574203763</v>
      </c>
      <c r="AE54" s="66">
        <v>10.296923574203763</v>
      </c>
      <c r="AF54" s="67" t="s">
        <v>29</v>
      </c>
    </row>
    <row r="55" spans="1:32" x14ac:dyDescent="0.2">
      <c r="A55" s="69">
        <f t="shared" ref="A55:B57" si="434">A56+7</f>
        <v>44587</v>
      </c>
      <c r="B55" s="69">
        <f t="shared" si="434"/>
        <v>44593</v>
      </c>
      <c r="C55" s="65">
        <v>5.4284538755396623</v>
      </c>
      <c r="D55" s="66">
        <v>5.626464636568083</v>
      </c>
      <c r="E55" s="67">
        <f t="shared" ref="E55" si="435">IF(MIN(C55,D55)&lt;C$5,C$5-MIN(C55,D55),0)</f>
        <v>0</v>
      </c>
      <c r="F55" s="66">
        <v>4.4380105674956223</v>
      </c>
      <c r="G55" s="66">
        <v>4.5483228054514573</v>
      </c>
      <c r="H55" s="67">
        <f t="shared" ref="H55" si="436">IF(MIN(F55,G55)&lt;F$5,F$5-MIN(F55,G55),0)</f>
        <v>0</v>
      </c>
      <c r="I55" s="68">
        <v>3.6700596837008792</v>
      </c>
      <c r="J55" s="66">
        <v>3.7967713830307419</v>
      </c>
      <c r="K55" s="67">
        <f t="shared" ref="K55" si="437">IF(MIN(I55,J55)&lt;I$5,I$5-MIN(I55,J55),0)</f>
        <v>0</v>
      </c>
      <c r="L55" s="66">
        <v>3.4808667699043192</v>
      </c>
      <c r="M55" s="66">
        <v>3.5797002479336597</v>
      </c>
      <c r="N55" s="67">
        <f t="shared" ref="N55" si="438">IF(MIN(L55,M55)&lt;L$5,L$5-MIN(L55,M55),0)</f>
        <v>0</v>
      </c>
      <c r="O55" s="66">
        <v>3.4572000000000007</v>
      </c>
      <c r="P55" s="66">
        <v>3.5240000000000005</v>
      </c>
      <c r="Q55" s="67">
        <f t="shared" ref="Q55" si="439">IF(MIN(O55,P55)&lt;O$5,O$5-MIN(O55,P55),0)</f>
        <v>0</v>
      </c>
      <c r="R55" s="68">
        <v>2.4573187581495448</v>
      </c>
      <c r="S55" s="66">
        <v>2.6717045428309252</v>
      </c>
      <c r="T55" s="67">
        <f t="shared" ref="T55" si="440">IF(MIN(R55,S55)&lt;R$5,R$5-MIN(R55,S55),0)</f>
        <v>0.50751987614312499</v>
      </c>
      <c r="U55" s="66">
        <v>1.2098611547693887</v>
      </c>
      <c r="V55" s="66">
        <v>1.216127707607018</v>
      </c>
      <c r="W55" s="67">
        <f t="shared" ref="W55" si="441">IF(MIN(U55,V55)&lt;U$5,U$5-MIN(U55,V55),0)</f>
        <v>0</v>
      </c>
      <c r="X55" s="68">
        <v>0.79132613686155706</v>
      </c>
      <c r="Y55" s="66">
        <v>0.78437912213522298</v>
      </c>
      <c r="Z55" s="67">
        <f t="shared" ref="Z55" si="442">IF(MIN(X55,Y55)&lt;X$5,X$5-MIN(X55,Y55),0)</f>
        <v>0</v>
      </c>
      <c r="AA55" s="66">
        <v>0</v>
      </c>
      <c r="AB55" s="66">
        <v>0</v>
      </c>
      <c r="AC55" s="67">
        <f t="shared" ref="AC55" si="443">IF(MIN(AA55,AB55)&lt;AA$5,AA$5-MIN(AA55,AB55),0)</f>
        <v>0.4</v>
      </c>
      <c r="AD55" s="66">
        <v>10.296923574203763</v>
      </c>
      <c r="AE55" s="66">
        <v>10.296923574203763</v>
      </c>
      <c r="AF55" s="67" t="s">
        <v>29</v>
      </c>
    </row>
    <row r="56" spans="1:32" x14ac:dyDescent="0.2">
      <c r="A56" s="69">
        <f t="shared" si="434"/>
        <v>44580</v>
      </c>
      <c r="B56" s="69">
        <f t="shared" si="434"/>
        <v>44586</v>
      </c>
      <c r="C56" s="65">
        <v>5.3721621272641453</v>
      </c>
      <c r="D56" s="66">
        <v>5.6136638934021343</v>
      </c>
      <c r="E56" s="67">
        <f t="shared" ref="E56" si="444">IF(MIN(C56,D56)&lt;C$5,C$5-MIN(C56,D56),0)</f>
        <v>0</v>
      </c>
      <c r="F56" s="66">
        <v>4.3963008685086757</v>
      </c>
      <c r="G56" s="66">
        <v>4.5766453024600136</v>
      </c>
      <c r="H56" s="67">
        <f t="shared" ref="H56" si="445">IF(MIN(F56,G56)&lt;F$5,F$5-MIN(F56,G56),0)</f>
        <v>0</v>
      </c>
      <c r="I56" s="68">
        <v>3.6249550323517301</v>
      </c>
      <c r="J56" s="66">
        <v>3.8236509115848429</v>
      </c>
      <c r="K56" s="67">
        <f t="shared" ref="K56" si="446">IF(MIN(I56,J56)&lt;I$5,I$5-MIN(I56,J56),0)</f>
        <v>0</v>
      </c>
      <c r="L56" s="66">
        <v>3.4437949120831903</v>
      </c>
      <c r="M56" s="66">
        <v>3.6103025008368785</v>
      </c>
      <c r="N56" s="67">
        <f t="shared" ref="N56" si="447">IF(MIN(L56,M56)&lt;L$5,L$5-MIN(L56,M56),0)</f>
        <v>0</v>
      </c>
      <c r="O56" s="66">
        <v>3.4296000000000002</v>
      </c>
      <c r="P56" s="66">
        <v>3.54</v>
      </c>
      <c r="Q56" s="67">
        <f t="shared" ref="Q56" si="448">IF(MIN(O56,P56)&lt;O$5,O$5-MIN(O56,P56),0)</f>
        <v>0</v>
      </c>
      <c r="R56" s="68">
        <v>2.4312987083122035</v>
      </c>
      <c r="S56" s="66">
        <v>2.5594151783162826</v>
      </c>
      <c r="T56" s="67">
        <f t="shared" ref="T56" si="449">IF(MIN(R56,S56)&lt;R$5,R$5-MIN(R56,S56),0)</f>
        <v>0.53353992598046629</v>
      </c>
      <c r="U56" s="66">
        <v>1.1965616010363678</v>
      </c>
      <c r="V56" s="66">
        <v>1.2625991741441389</v>
      </c>
      <c r="W56" s="67">
        <f t="shared" ref="W56" si="450">IF(MIN(U56,V56)&lt;U$5,U$5-MIN(U56,V56),0)</f>
        <v>0</v>
      </c>
      <c r="X56" s="68">
        <v>0.78111286696767035</v>
      </c>
      <c r="Y56" s="66">
        <v>0.82202314682516997</v>
      </c>
      <c r="Z56" s="67">
        <f t="shared" ref="Z56" si="451">IF(MIN(X56,Y56)&lt;X$5,X$5-MIN(X56,Y56),0)</f>
        <v>0</v>
      </c>
      <c r="AA56" s="66">
        <v>0</v>
      </c>
      <c r="AB56" s="66">
        <v>0</v>
      </c>
      <c r="AC56" s="67">
        <f t="shared" ref="AC56" si="452">IF(MIN(AA56,AB56)&lt;AA$5,AA$5-MIN(AA56,AB56),0)</f>
        <v>0.4</v>
      </c>
      <c r="AD56" s="66">
        <v>10.296923574203763</v>
      </c>
      <c r="AE56" s="66">
        <v>10.296923574203763</v>
      </c>
      <c r="AF56" s="67" t="s">
        <v>29</v>
      </c>
    </row>
    <row r="57" spans="1:32" x14ac:dyDescent="0.2">
      <c r="A57" s="69">
        <f t="shared" si="434"/>
        <v>44573</v>
      </c>
      <c r="B57" s="69">
        <f t="shared" si="434"/>
        <v>44579</v>
      </c>
      <c r="C57" s="65">
        <v>5.3683198601241697</v>
      </c>
      <c r="D57" s="66">
        <v>5.3720856092336922</v>
      </c>
      <c r="E57" s="67">
        <f t="shared" ref="E57" si="453">IF(MIN(C57,D57)&lt;C$5,C$5-MIN(C57,D57),0)</f>
        <v>0</v>
      </c>
      <c r="F57" s="66">
        <v>4.3962213204803362</v>
      </c>
      <c r="G57" s="66">
        <v>4.3958173872890685</v>
      </c>
      <c r="H57" s="67">
        <f t="shared" ref="H57" si="454">IF(MIN(F57,G57)&lt;F$5,F$5-MIN(F57,G57),0)</f>
        <v>0</v>
      </c>
      <c r="I57" s="68">
        <v>3.6300211041469543</v>
      </c>
      <c r="J57" s="66">
        <v>3.6233145273883687</v>
      </c>
      <c r="K57" s="67">
        <f t="shared" ref="K57" si="455">IF(MIN(I57,J57)&lt;I$5,I$5-MIN(I57,J57),0)</f>
        <v>0</v>
      </c>
      <c r="L57" s="66">
        <v>3.4524122653830602</v>
      </c>
      <c r="M57" s="66">
        <v>3.4414732865770188</v>
      </c>
      <c r="N57" s="67">
        <f t="shared" ref="N57" si="456">IF(MIN(L57,M57)&lt;L$5,L$5-MIN(L57,M57),0)</f>
        <v>0</v>
      </c>
      <c r="O57" s="66">
        <v>3.4025333333333334</v>
      </c>
      <c r="P57" s="66">
        <v>3.4320000000000004</v>
      </c>
      <c r="Q57" s="67">
        <f t="shared" ref="Q57" si="457">IF(MIN(O57,P57)&lt;O$5,O$5-MIN(O57,P57),0)</f>
        <v>0</v>
      </c>
      <c r="R57" s="68">
        <v>2.4467035389267791</v>
      </c>
      <c r="S57" s="66">
        <v>2.4262459346205381</v>
      </c>
      <c r="T57" s="67">
        <f t="shared" ref="T57" si="458">IF(MIN(R57,S57)&lt;R$5,R$5-MIN(R57,S57),0)</f>
        <v>0.53859269967213175</v>
      </c>
      <c r="U57" s="66">
        <v>1.2039894505724786</v>
      </c>
      <c r="V57" s="66">
        <v>1.1938104532205518</v>
      </c>
      <c r="W57" s="67">
        <f t="shared" ref="W57" si="459">IF(MIN(U57,V57)&lt;U$5,U$5-MIN(U57,V57),0)</f>
        <v>0</v>
      </c>
      <c r="X57" s="68">
        <v>0.77485038387533078</v>
      </c>
      <c r="Y57" s="66">
        <v>0.78198356861176177</v>
      </c>
      <c r="Z57" s="67">
        <f t="shared" ref="Z57" si="460">IF(MIN(X57,Y57)&lt;X$5,X$5-MIN(X57,Y57),0)</f>
        <v>0</v>
      </c>
      <c r="AA57" s="66">
        <v>0</v>
      </c>
      <c r="AB57" s="66">
        <v>0</v>
      </c>
      <c r="AC57" s="67">
        <f t="shared" ref="AC57" si="461">IF(MIN(AA57,AB57)&lt;AA$5,AA$5-MIN(AA57,AB57),0)</f>
        <v>0.4</v>
      </c>
      <c r="AD57" s="66">
        <v>10.296923574203763</v>
      </c>
      <c r="AE57" s="66">
        <v>10.296923574203763</v>
      </c>
      <c r="AF57" s="67" t="s">
        <v>29</v>
      </c>
    </row>
    <row r="58" spans="1:32" x14ac:dyDescent="0.2">
      <c r="A58" s="69">
        <v>44566</v>
      </c>
      <c r="B58" s="69">
        <v>44572</v>
      </c>
      <c r="C58" s="65">
        <v>5.3533950944878548</v>
      </c>
      <c r="D58" s="66">
        <v>5.3720856092336922</v>
      </c>
      <c r="E58" s="67">
        <f t="shared" ref="E58" si="462">IF(MIN(C58,D58)&lt;C$5,C$5-MIN(C58,D58),0)</f>
        <v>0</v>
      </c>
      <c r="F58" s="66">
        <v>4.3935591558704097</v>
      </c>
      <c r="G58" s="66">
        <v>4.3958173872890685</v>
      </c>
      <c r="H58" s="67">
        <f t="shared" ref="H58" si="463">IF(MIN(F58,G58)&lt;F$5,F$5-MIN(F58,G58),0)</f>
        <v>0</v>
      </c>
      <c r="I58" s="68">
        <v>3.6332706891854176</v>
      </c>
      <c r="J58" s="66">
        <v>3.6233145273883687</v>
      </c>
      <c r="K58" s="67">
        <f t="shared" ref="K58" si="464">IF(MIN(I58,J58)&lt;I$5,I$5-MIN(I58,J58),0)</f>
        <v>0</v>
      </c>
      <c r="L58" s="66">
        <v>3.4614984125774551</v>
      </c>
      <c r="M58" s="66">
        <v>3.4414732865770188</v>
      </c>
      <c r="N58" s="67">
        <f t="shared" ref="N58" si="465">IF(MIN(L58,M58)&lt;L$5,L$5-MIN(L58,M58),0)</f>
        <v>0</v>
      </c>
      <c r="O58" s="66">
        <v>3.3437333333333332</v>
      </c>
      <c r="P58" s="66">
        <v>3.4320000000000004</v>
      </c>
      <c r="Q58" s="67">
        <f t="shared" ref="Q58" si="466">IF(MIN(O58,P58)&lt;O$5,O$5-MIN(O58,P58),0)</f>
        <v>0</v>
      </c>
      <c r="R58" s="68">
        <v>2.4650674181598173</v>
      </c>
      <c r="S58" s="66">
        <v>2.4262459346205381</v>
      </c>
      <c r="T58" s="67">
        <f t="shared" ref="T58" si="467">IF(MIN(R58,S58)&lt;R$5,R$5-MIN(R58,S58),0)</f>
        <v>0.53859269967213175</v>
      </c>
      <c r="U58" s="66">
        <v>1.2069636270979787</v>
      </c>
      <c r="V58" s="66">
        <v>1.1938104532205518</v>
      </c>
      <c r="W58" s="67">
        <f t="shared" ref="W58" si="468">IF(MIN(U58,V58)&lt;U$5,U$5-MIN(U58,V58),0)</f>
        <v>0</v>
      </c>
      <c r="X58" s="68">
        <v>0.76153107199329395</v>
      </c>
      <c r="Y58" s="66">
        <v>0.78198356861176177</v>
      </c>
      <c r="Z58" s="67">
        <f t="shared" ref="Z58" si="469">IF(MIN(X58,Y58)&lt;X$5,X$5-MIN(X58,Y58),0)</f>
        <v>0</v>
      </c>
      <c r="AA58" s="66">
        <v>0</v>
      </c>
      <c r="AB58" s="66">
        <v>0</v>
      </c>
      <c r="AC58" s="67">
        <f t="shared" ref="AC58" si="470">IF(MIN(AA58,AB58)&lt;AA$5,AA$5-MIN(AA58,AB58),0)</f>
        <v>0.4</v>
      </c>
      <c r="AD58" s="66">
        <v>10.296923574203763</v>
      </c>
      <c r="AE58" s="66">
        <v>10.296923574203763</v>
      </c>
      <c r="AF58" s="67" t="s">
        <v>29</v>
      </c>
    </row>
    <row r="59" spans="1:32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62"/>
      <c r="AD59" s="61"/>
      <c r="AE59" s="61"/>
      <c r="AF59" s="53"/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 t="s">
        <v>39</v>
      </c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8" spans="1:32" x14ac:dyDescent="0.2">
      <c r="B108" s="10"/>
      <c r="C108" s="17"/>
      <c r="D108" s="11"/>
      <c r="E108" s="10"/>
      <c r="F108" s="10"/>
      <c r="G108" s="11"/>
    </row>
    <row r="109" spans="1:32" x14ac:dyDescent="0.2">
      <c r="D109" s="11"/>
      <c r="E109" s="10"/>
      <c r="F109" s="10"/>
      <c r="G109" s="11"/>
      <c r="R109"/>
    </row>
    <row r="110" spans="1:32" x14ac:dyDescent="0.2">
      <c r="C110" t="s">
        <v>21</v>
      </c>
      <c r="R110" t="s">
        <v>21</v>
      </c>
    </row>
    <row r="111" spans="1:32" x14ac:dyDescent="0.2">
      <c r="C111" t="s">
        <v>23</v>
      </c>
      <c r="R111" t="s">
        <v>23</v>
      </c>
      <c r="T111"/>
      <c r="U111"/>
      <c r="Z111" s="2"/>
      <c r="AA111" s="2"/>
      <c r="AB111" s="1"/>
      <c r="AC111" s="2"/>
      <c r="AD111" s="2"/>
      <c r="AF111" s="2"/>
    </row>
    <row r="112" spans="1:32" s="1" customFormat="1" x14ac:dyDescent="0.2">
      <c r="A112"/>
      <c r="B112"/>
      <c r="C112"/>
      <c r="E112"/>
      <c r="F112"/>
      <c r="H112"/>
      <c r="I112"/>
      <c r="K112" s="2"/>
      <c r="L112" s="2"/>
      <c r="N112" s="2"/>
      <c r="O112" s="2"/>
      <c r="Q112" s="2"/>
      <c r="R112"/>
      <c r="T112" s="2"/>
      <c r="U112" s="2"/>
      <c r="W112"/>
      <c r="X112"/>
      <c r="Z112"/>
      <c r="AA112"/>
      <c r="AB112"/>
      <c r="AC112" s="3"/>
      <c r="AD112" s="3"/>
      <c r="AF112"/>
    </row>
    <row r="113" spans="1:32" s="1" customFormat="1" x14ac:dyDescent="0.2">
      <c r="A113"/>
      <c r="B113"/>
      <c r="C113" t="s">
        <v>22</v>
      </c>
      <c r="E113"/>
      <c r="F113"/>
      <c r="H113"/>
      <c r="I113"/>
      <c r="K113" s="2"/>
      <c r="L113" s="2"/>
      <c r="N113" s="2"/>
      <c r="O113" s="2"/>
      <c r="Q113" s="2"/>
      <c r="R113" t="s">
        <v>22</v>
      </c>
      <c r="T113" s="2"/>
      <c r="U113" s="2"/>
      <c r="W113"/>
      <c r="X113"/>
      <c r="Z113"/>
      <c r="AA113"/>
      <c r="AB113"/>
      <c r="AC113" s="3"/>
      <c r="AD113" s="3"/>
      <c r="AF113"/>
    </row>
  </sheetData>
  <mergeCells count="24">
    <mergeCell ref="A5:B6"/>
    <mergeCell ref="C5:E5"/>
    <mergeCell ref="F5:H5"/>
    <mergeCell ref="I5:K5"/>
    <mergeCell ref="A1:B1"/>
    <mergeCell ref="C1:Q3"/>
    <mergeCell ref="L5:N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U5:W5"/>
    <mergeCell ref="X5:Z5"/>
    <mergeCell ref="AA5:AC5"/>
    <mergeCell ref="AD5:AF5"/>
    <mergeCell ref="O5:Q5"/>
    <mergeCell ref="R5:T5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040D-8DB8-4353-AFE0-7504EF150E3C}">
  <sheetPr>
    <pageSetUpPr fitToPage="1"/>
  </sheetPr>
  <dimension ref="A1:AF114"/>
  <sheetViews>
    <sheetView zoomScale="120" zoomScaleNormal="120" workbookViewId="0">
      <selection activeCell="B8" sqref="B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ht="20.100000000000001" customHeight="1" x14ac:dyDescent="0.2">
      <c r="A5" s="106" t="s">
        <v>38</v>
      </c>
      <c r="B5" s="107"/>
      <c r="C5" s="110">
        <v>3.8657590328149598</v>
      </c>
      <c r="D5" s="81"/>
      <c r="E5" s="82"/>
      <c r="F5" s="74">
        <v>3.5612299527983202</v>
      </c>
      <c r="G5" s="74"/>
      <c r="H5" s="75"/>
      <c r="I5" s="73">
        <v>3.4378951588971498</v>
      </c>
      <c r="J5" s="74"/>
      <c r="K5" s="75"/>
      <c r="L5" s="73">
        <v>3.40094524631114</v>
      </c>
      <c r="M5" s="74"/>
      <c r="N5" s="74"/>
      <c r="O5" s="70">
        <v>3.06</v>
      </c>
      <c r="P5" s="88"/>
      <c r="Q5" s="89"/>
      <c r="R5" s="70">
        <v>2.9648386342926698</v>
      </c>
      <c r="S5" s="71"/>
      <c r="T5" s="72"/>
      <c r="U5" s="73">
        <v>0.98014275439575504</v>
      </c>
      <c r="V5" s="74"/>
      <c r="W5" s="75"/>
      <c r="X5" s="73">
        <v>0.39936180954821798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69">
        <f t="shared" ref="A8:A55" si="0">A9+7</f>
        <v>44559</v>
      </c>
      <c r="B8" s="69">
        <f t="shared" ref="B8:B55" si="1">B9+7</f>
        <v>44565</v>
      </c>
      <c r="C8" s="65">
        <v>5.334806861826352</v>
      </c>
      <c r="D8" s="66">
        <v>5.3720856092336922</v>
      </c>
      <c r="E8" s="67">
        <f t="shared" ref="E8" si="2">IF(MIN(C8,D8)&lt;C$5,C$5-MIN(C8,D8),0)</f>
        <v>0</v>
      </c>
      <c r="F8" s="66">
        <v>4.392270493535853</v>
      </c>
      <c r="G8" s="66">
        <v>4.3958173872890685</v>
      </c>
      <c r="H8" s="67">
        <f t="shared" ref="H8" si="3">IF(MIN(F8,G8)&lt;F$5,F$5-MIN(F8,G8),0)</f>
        <v>0</v>
      </c>
      <c r="I8" s="68">
        <v>3.6359974090796521</v>
      </c>
      <c r="J8" s="66">
        <v>3.6233145273883687</v>
      </c>
      <c r="K8" s="67">
        <f t="shared" ref="K8" si="4">IF(MIN(I8,J8)&lt;I$5,I$5-MIN(I8,J8),0)</f>
        <v>0</v>
      </c>
      <c r="L8" s="66">
        <v>3.4673406476635602</v>
      </c>
      <c r="M8" s="66">
        <v>3.4414732865770188</v>
      </c>
      <c r="N8" s="67">
        <f t="shared" ref="N8" si="5">IF(MIN(L8,M8)&lt;L$5,L$5-MIN(L8,M8),0)</f>
        <v>0</v>
      </c>
      <c r="O8" s="66">
        <v>3.3148000000000004</v>
      </c>
      <c r="P8" s="66">
        <v>3.4320000000000004</v>
      </c>
      <c r="Q8" s="67">
        <f t="shared" ref="Q8" si="6">IF(MIN(O8,P8)&lt;O$5,O$5-MIN(O8,P8),0)</f>
        <v>0</v>
      </c>
      <c r="R8" s="68">
        <v>2.5103049611131372</v>
      </c>
      <c r="S8" s="66">
        <v>2.4262459346205381</v>
      </c>
      <c r="T8" s="67">
        <f t="shared" ref="T8" si="7">IF(MIN(R8,S8)&lt;R$5,R$5-MIN(R8,S8),0)</f>
        <v>0.53859269967213175</v>
      </c>
      <c r="U8" s="66">
        <v>1.2121583700062866</v>
      </c>
      <c r="V8" s="66">
        <v>1.1938104532205518</v>
      </c>
      <c r="W8" s="67">
        <f t="shared" ref="W8" si="8">IF(MIN(U8,V8)&lt;U$5,U$5-MIN(U8,V8),0)</f>
        <v>0</v>
      </c>
      <c r="X8" s="68">
        <v>0.75101986054752223</v>
      </c>
      <c r="Y8" s="66">
        <v>0.78198356861176177</v>
      </c>
      <c r="Z8" s="67">
        <f t="shared" ref="Z8" si="9">IF(MIN(X8,Y8)&lt;X$5,X$5-MIN(X8,Y8),0)</f>
        <v>0</v>
      </c>
      <c r="AA8" s="66">
        <v>0</v>
      </c>
      <c r="AB8" s="66">
        <v>0</v>
      </c>
      <c r="AC8" s="67">
        <f t="shared" ref="AC8" si="10">IF(MIN(AA8,AB8)&lt;AA$5,AA$5-MIN(AA8,AB8),0)</f>
        <v>0.4</v>
      </c>
      <c r="AD8" s="66">
        <v>10.296923574203763</v>
      </c>
      <c r="AE8" s="66">
        <v>10.296923574203763</v>
      </c>
      <c r="AF8" s="67" t="s">
        <v>29</v>
      </c>
    </row>
    <row r="9" spans="1:32" x14ac:dyDescent="0.2">
      <c r="A9" s="69">
        <f t="shared" si="0"/>
        <v>44552</v>
      </c>
      <c r="B9" s="69">
        <f t="shared" si="1"/>
        <v>44558</v>
      </c>
      <c r="C9" s="65">
        <v>5.3144341357989422</v>
      </c>
      <c r="D9" s="66">
        <v>5.3720856092336922</v>
      </c>
      <c r="E9" s="67">
        <f t="shared" ref="E9" si="11">IF(MIN(C9,D9)&lt;C$5,C$5-MIN(C9,D9),0)</f>
        <v>0</v>
      </c>
      <c r="F9" s="66">
        <v>4.3841001737864058</v>
      </c>
      <c r="G9" s="66">
        <v>4.3958173872890685</v>
      </c>
      <c r="H9" s="67">
        <f t="shared" ref="H9" si="12">IF(MIN(F9,G9)&lt;F$5,F$5-MIN(F9,G9),0)</f>
        <v>0</v>
      </c>
      <c r="I9" s="68">
        <v>3.6378022536289674</v>
      </c>
      <c r="J9" s="66">
        <v>3.6233145273883687</v>
      </c>
      <c r="K9" s="67">
        <f t="shared" ref="K9" si="13">IF(MIN(I9,J9)&lt;I$5,I$5-MIN(I9,J9),0)</f>
        <v>0</v>
      </c>
      <c r="L9" s="66">
        <v>3.4704099085164417</v>
      </c>
      <c r="M9" s="66">
        <v>3.4414732865770188</v>
      </c>
      <c r="N9" s="67">
        <f t="shared" ref="N9" si="14">IF(MIN(L9,M9)&lt;L$5,L$5-MIN(L9,M9),0)</f>
        <v>0</v>
      </c>
      <c r="O9" s="66">
        <v>3.2677333333333332</v>
      </c>
      <c r="P9" s="66">
        <v>3.4320000000000004</v>
      </c>
      <c r="Q9" s="67">
        <f t="shared" ref="Q9" si="15">IF(MIN(O9,P9)&lt;O$5,O$5-MIN(O9,P9),0)</f>
        <v>0</v>
      </c>
      <c r="R9" s="68">
        <v>2.5696477828096307</v>
      </c>
      <c r="S9" s="66">
        <v>2.4262459346205381</v>
      </c>
      <c r="T9" s="67">
        <f t="shared" ref="T9" si="16">IF(MIN(R9,S9)&lt;R$5,R$5-MIN(R9,S9),0)</f>
        <v>0.53859269967213175</v>
      </c>
      <c r="U9" s="66">
        <v>1.2185034934560208</v>
      </c>
      <c r="V9" s="66">
        <v>1.1938104532205518</v>
      </c>
      <c r="W9" s="67">
        <f t="shared" ref="W9" si="17">IF(MIN(U9,V9)&lt;U$5,U$5-MIN(U9,V9),0)</f>
        <v>0</v>
      </c>
      <c r="X9" s="68">
        <v>0.74316346611800099</v>
      </c>
      <c r="Y9" s="66">
        <v>0.78198356861176177</v>
      </c>
      <c r="Z9" s="67">
        <f t="shared" ref="Z9" si="18">IF(MIN(X9,Y9)&lt;X$5,X$5-MIN(X9,Y9),0)</f>
        <v>0</v>
      </c>
      <c r="AA9" s="66">
        <v>0</v>
      </c>
      <c r="AB9" s="66">
        <v>0</v>
      </c>
      <c r="AC9" s="67">
        <f t="shared" ref="AC9" si="19">IF(MIN(AA9,AB9)&lt;AA$5,AA$5-MIN(AA9,AB9),0)</f>
        <v>0.4</v>
      </c>
      <c r="AD9" s="66">
        <v>10.304601592035837</v>
      </c>
      <c r="AE9" s="66">
        <v>10.296923574203763</v>
      </c>
      <c r="AF9" s="67" t="s">
        <v>29</v>
      </c>
    </row>
    <row r="10" spans="1:32" x14ac:dyDescent="0.2">
      <c r="A10" s="69">
        <f t="shared" si="0"/>
        <v>44545</v>
      </c>
      <c r="B10" s="69">
        <f t="shared" si="1"/>
        <v>44551</v>
      </c>
      <c r="C10" s="65">
        <v>5.3112804825498436</v>
      </c>
      <c r="D10" s="66">
        <v>5.3732333796904879</v>
      </c>
      <c r="E10" s="67">
        <f t="shared" ref="E10" si="20">IF(MIN(C10,D10)&lt;C$5,C$5-MIN(C10,D10),0)</f>
        <v>0</v>
      </c>
      <c r="F10" s="66">
        <v>4.3862403260060008</v>
      </c>
      <c r="G10" s="66">
        <v>4.4030696055831795</v>
      </c>
      <c r="H10" s="67">
        <f t="shared" ref="H10" si="21">IF(MIN(F10,G10)&lt;F$5,F$5-MIN(F10,G10),0)</f>
        <v>0</v>
      </c>
      <c r="I10" s="68">
        <v>3.64100119355306</v>
      </c>
      <c r="J10" s="66">
        <v>3.6479221018387729</v>
      </c>
      <c r="K10" s="67">
        <f t="shared" ref="K10" si="22">IF(MIN(I10,J10)&lt;I$5,I$5-MIN(I10,J10),0)</f>
        <v>0</v>
      </c>
      <c r="L10" s="66">
        <v>3.4728144839946875</v>
      </c>
      <c r="M10" s="66">
        <v>3.4762976691695902</v>
      </c>
      <c r="N10" s="67">
        <f t="shared" ref="N10" si="23">IF(MIN(L10,M10)&lt;L$5,L$5-MIN(L10,M10),0)</f>
        <v>0</v>
      </c>
      <c r="O10" s="66">
        <v>3.2252444444444448</v>
      </c>
      <c r="P10" s="66">
        <v>3.3960000000000004</v>
      </c>
      <c r="Q10" s="67">
        <f t="shared" ref="Q10" si="24">IF(MIN(O10,P10)&lt;O$5,O$5-MIN(O10,P10),0)</f>
        <v>0</v>
      </c>
      <c r="R10" s="68">
        <v>2.6027676526520191</v>
      </c>
      <c r="S10" s="66">
        <v>2.5020375399955181</v>
      </c>
      <c r="T10" s="67">
        <f t="shared" ref="T10" si="25">IF(MIN(R10,S10)&lt;R$5,R$5-MIN(R10,S10),0)</f>
        <v>0.46280109429715166</v>
      </c>
      <c r="U10" s="66">
        <v>1.2221783091387095</v>
      </c>
      <c r="V10" s="66">
        <v>1.2350776704577924</v>
      </c>
      <c r="W10" s="67">
        <f t="shared" ref="W10" si="26">IF(MIN(U10,V10)&lt;U$5,U$5-MIN(U10,V10),0)</f>
        <v>0</v>
      </c>
      <c r="X10" s="68">
        <v>0.76892304395039135</v>
      </c>
      <c r="Y10" s="66">
        <v>0.74647336686289067</v>
      </c>
      <c r="Z10" s="67">
        <f t="shared" ref="Z10" si="27">IF(MIN(X10,Y10)&lt;X$5,X$5-MIN(X10,Y10),0)</f>
        <v>0</v>
      </c>
      <c r="AA10" s="66">
        <v>0</v>
      </c>
      <c r="AB10" s="66">
        <v>0</v>
      </c>
      <c r="AC10" s="67">
        <f t="shared" ref="AC10" si="28">IF(MIN(AA10,AB10)&lt;AA$5,AA$5-MIN(AA10,AB10),0)</f>
        <v>0.4</v>
      </c>
      <c r="AD10" s="66">
        <v>10.331474654448096</v>
      </c>
      <c r="AE10" s="66">
        <v>10.296923574203763</v>
      </c>
      <c r="AF10" s="67" t="s">
        <v>29</v>
      </c>
    </row>
    <row r="11" spans="1:32" x14ac:dyDescent="0.2">
      <c r="A11" s="69">
        <f t="shared" si="0"/>
        <v>44538</v>
      </c>
      <c r="B11" s="69">
        <f t="shared" si="1"/>
        <v>44544</v>
      </c>
      <c r="C11" s="65">
        <v>5.3668369513382954</v>
      </c>
      <c r="D11" s="66">
        <v>5.3115821759920765</v>
      </c>
      <c r="E11" s="67">
        <f t="shared" ref="E11" si="29">IF(MIN(C11,D11)&lt;C$5,C$5-MIN(C11,D11),0)</f>
        <v>0</v>
      </c>
      <c r="F11" s="66">
        <v>4.422964311644658</v>
      </c>
      <c r="G11" s="66">
        <v>4.3764936211287013</v>
      </c>
      <c r="H11" s="67">
        <f t="shared" ref="H11" si="30">IF(MIN(F11,G11)&lt;F$5,F$5-MIN(F11,G11),0)</f>
        <v>0</v>
      </c>
      <c r="I11" s="68">
        <v>3.6622883983437231</v>
      </c>
      <c r="J11" s="66">
        <v>3.637786668190738</v>
      </c>
      <c r="K11" s="67">
        <f t="shared" ref="K11" si="31">IF(MIN(I11,J11)&lt;I$5,I$5-MIN(I11,J11),0)</f>
        <v>0</v>
      </c>
      <c r="L11" s="66">
        <v>3.4852954504974858</v>
      </c>
      <c r="M11" s="66">
        <v>3.4836726295936451</v>
      </c>
      <c r="N11" s="67">
        <f t="shared" ref="N11" si="32">IF(MIN(L11,M11)&lt;L$5,L$5-MIN(L11,M11),0)</f>
        <v>0</v>
      </c>
      <c r="O11" s="66">
        <v>3.2472888888888893</v>
      </c>
      <c r="P11" s="66">
        <v>3.1160000000000001</v>
      </c>
      <c r="Q11" s="67">
        <f t="shared" ref="Q11" si="33">IF(MIN(O11,P11)&lt;O$5,O$5-MIN(O11,P11),0)</f>
        <v>0</v>
      </c>
      <c r="R11" s="68">
        <v>2.6005922898573997</v>
      </c>
      <c r="S11" s="66">
        <v>2.4678393804017196</v>
      </c>
      <c r="T11" s="67">
        <f t="shared" ref="T11" si="34">IF(MIN(R11,S11)&lt;R$5,R$5-MIN(R11,S11),0)</f>
        <v>0.49699925389095023</v>
      </c>
      <c r="U11" s="66">
        <v>1.2318507196471777</v>
      </c>
      <c r="V11" s="66">
        <v>1.2020601531691146</v>
      </c>
      <c r="W11" s="67">
        <f t="shared" ref="W11" si="35">IF(MIN(U11,V11)&lt;U$5,U$5-MIN(U11,V11),0)</f>
        <v>0</v>
      </c>
      <c r="X11" s="68">
        <v>0.76503369148996958</v>
      </c>
      <c r="Y11" s="66">
        <v>0.72069763388009367</v>
      </c>
      <c r="Z11" s="67">
        <f t="shared" ref="Z11" si="36">IF(MIN(X11,Y11)&lt;X$5,X$5-MIN(X11,Y11),0)</f>
        <v>0</v>
      </c>
      <c r="AA11" s="66">
        <v>0</v>
      </c>
      <c r="AB11" s="66">
        <v>0</v>
      </c>
      <c r="AC11" s="67">
        <f t="shared" ref="AC11" si="37">IF(MIN(AA11,AB11)&lt;AA$5,AA$5-MIN(AA11,AB11),0)</f>
        <v>0.4</v>
      </c>
      <c r="AD11" s="66">
        <v>10.439124593413887</v>
      </c>
      <c r="AE11" s="66">
        <v>10.296923574203763</v>
      </c>
      <c r="AF11" s="67" t="s">
        <v>29</v>
      </c>
    </row>
    <row r="12" spans="1:32" x14ac:dyDescent="0.2">
      <c r="A12" s="69">
        <f t="shared" si="0"/>
        <v>44531</v>
      </c>
      <c r="B12" s="69">
        <f t="shared" si="1"/>
        <v>44537</v>
      </c>
      <c r="C12" s="65">
        <v>5.4720530896755397</v>
      </c>
      <c r="D12" s="66">
        <v>5.2994727077929928</v>
      </c>
      <c r="E12" s="67">
        <f t="shared" ref="E12" si="38">IF(MIN(C12,D12)&lt;C$5,C$5-MIN(C12,D12),0)</f>
        <v>0</v>
      </c>
      <c r="F12" s="66">
        <v>4.4749807752379631</v>
      </c>
      <c r="G12" s="66">
        <v>4.4041943335410796</v>
      </c>
      <c r="H12" s="67">
        <f t="shared" ref="H12" si="39">IF(MIN(F12,G12)&lt;F$5,F$5-MIN(F12,G12),0)</f>
        <v>0</v>
      </c>
      <c r="I12" s="68">
        <v>3.6786260259884314</v>
      </c>
      <c r="J12" s="66">
        <v>3.6358779509593941</v>
      </c>
      <c r="K12" s="67">
        <f t="shared" ref="K12" si="40">IF(MIN(I12,J12)&lt;I$5,I$5-MIN(I12,J12),0)</f>
        <v>0</v>
      </c>
      <c r="L12" s="66">
        <v>3.4942620004699223</v>
      </c>
      <c r="M12" s="66">
        <v>3.4722671369513693</v>
      </c>
      <c r="N12" s="67">
        <f t="shared" ref="N12" si="41">IF(MIN(L12,M12)&lt;L$5,L$5-MIN(L12,M12),0)</f>
        <v>0</v>
      </c>
      <c r="O12" s="66">
        <v>3.2483555555555563</v>
      </c>
      <c r="P12" s="66">
        <v>3.3400000000000003</v>
      </c>
      <c r="Q12" s="67">
        <f t="shared" ref="Q12" si="42">IF(MIN(O12,P12)&lt;O$5,O$5-MIN(O12,P12),0)</f>
        <v>0</v>
      </c>
      <c r="R12" s="68">
        <v>2.5292006371613822</v>
      </c>
      <c r="S12" s="66">
        <v>2.597720508663163</v>
      </c>
      <c r="T12" s="67">
        <f t="shared" ref="T12" si="43">IF(MIN(R12,S12)&lt;R$5,R$5-MIN(R12,S12),0)</f>
        <v>0.43563799713128759</v>
      </c>
      <c r="U12" s="66">
        <v>1.2272504596025986</v>
      </c>
      <c r="V12" s="66">
        <v>1.2177988512316396</v>
      </c>
      <c r="W12" s="67">
        <f t="shared" ref="W12" si="44">IF(MIN(U12,V12)&lt;U$5,U$5-MIN(U12,V12),0)</f>
        <v>0</v>
      </c>
      <c r="X12" s="68">
        <v>0.76847003295803085</v>
      </c>
      <c r="Y12" s="66">
        <v>0.73540872721037887</v>
      </c>
      <c r="Z12" s="67">
        <f t="shared" ref="Z12" si="45">IF(MIN(X12,Y12)&lt;X$5,X$5-MIN(X12,Y12),0)</f>
        <v>0</v>
      </c>
      <c r="AA12" s="66">
        <v>0</v>
      </c>
      <c r="AB12" s="66">
        <v>0</v>
      </c>
      <c r="AC12" s="67">
        <f t="shared" ref="AC12" si="46">IF(MIN(AA12,AB12)&lt;AA$5,AA$5-MIN(AA12,AB12),0)</f>
        <v>0.4</v>
      </c>
      <c r="AD12" s="66">
        <v>10.748716723763506</v>
      </c>
      <c r="AE12" s="66">
        <v>10.296923574203763</v>
      </c>
      <c r="AF12" s="67" t="s">
        <v>29</v>
      </c>
    </row>
    <row r="13" spans="1:32" x14ac:dyDescent="0.2">
      <c r="A13" s="69">
        <f t="shared" si="0"/>
        <v>44524</v>
      </c>
      <c r="B13" s="69">
        <f t="shared" si="1"/>
        <v>44530</v>
      </c>
      <c r="C13" s="65">
        <v>5.5815260666000803</v>
      </c>
      <c r="D13" s="66">
        <v>5.2747943729129085</v>
      </c>
      <c r="E13" s="67">
        <f t="shared" ref="E13" si="47">IF(MIN(C13,D13)&lt;C$5,C$5-MIN(C13,D13),0)</f>
        <v>0</v>
      </c>
      <c r="F13" s="66">
        <v>4.5349764570373825</v>
      </c>
      <c r="G13" s="66">
        <v>4.3555450866407037</v>
      </c>
      <c r="H13" s="67">
        <f t="shared" ref="H13" si="48">IF(MIN(F13,G13)&lt;F$5,F$5-MIN(F13,G13),0)</f>
        <v>0</v>
      </c>
      <c r="I13" s="68">
        <v>3.696125207253973</v>
      </c>
      <c r="J13" s="66">
        <v>3.6328067668743218</v>
      </c>
      <c r="K13" s="67">
        <f t="shared" ref="K13" si="49">IF(MIN(I13,J13)&lt;I$5,I$5-MIN(I13,J13),0)</f>
        <v>0</v>
      </c>
      <c r="L13" s="66">
        <v>3.4960501528153132</v>
      </c>
      <c r="M13" s="66">
        <v>3.4521221869327263</v>
      </c>
      <c r="N13" s="67">
        <f t="shared" ref="N13" si="50">IF(MIN(L13,M13)&lt;L$5,L$5-MIN(L13,M13),0)</f>
        <v>0</v>
      </c>
      <c r="O13" s="66">
        <v>3.2558222222222222</v>
      </c>
      <c r="P13" s="66">
        <v>3.2280000000000002</v>
      </c>
      <c r="Q13" s="67">
        <f t="shared" ref="Q13" si="51">IF(MIN(O13,P13)&lt;O$5,O$5-MIN(O13,P13),0)</f>
        <v>0</v>
      </c>
      <c r="R13" s="68">
        <v>2.4348339748945622</v>
      </c>
      <c r="S13" s="66">
        <v>2.6761226438137693</v>
      </c>
      <c r="T13" s="67">
        <f t="shared" ref="T13" si="52">IF(MIN(R13,S13)&lt;R$5,R$5-MIN(R13,S13),0)</f>
        <v>0.53000465939810759</v>
      </c>
      <c r="U13" s="66">
        <v>1.2296097616734296</v>
      </c>
      <c r="V13" s="66">
        <v>1.2117606018174543</v>
      </c>
      <c r="W13" s="67">
        <f t="shared" ref="W13" si="53">IF(MIN(U13,V13)&lt;U$5,U$5-MIN(U13,V13),0)</f>
        <v>0</v>
      </c>
      <c r="X13" s="68">
        <v>0.77292783524794717</v>
      </c>
      <c r="Y13" s="66">
        <v>0.74075250042864482</v>
      </c>
      <c r="Z13" s="67">
        <f t="shared" ref="Z13" si="54">IF(MIN(X13,Y13)&lt;X$5,X$5-MIN(X13,Y13),0)</f>
        <v>0</v>
      </c>
      <c r="AA13" s="66">
        <v>0</v>
      </c>
      <c r="AB13" s="66">
        <v>0</v>
      </c>
      <c r="AC13" s="67">
        <f t="shared" ref="AC13" si="55">IF(MIN(AA13,AB13)&lt;AA$5,AA$5-MIN(AA13,AB13),0)</f>
        <v>0.4</v>
      </c>
      <c r="AD13" s="66">
        <v>11.058308854113127</v>
      </c>
      <c r="AE13" s="66">
        <v>10.296923574203763</v>
      </c>
      <c r="AF13" s="67" t="s">
        <v>29</v>
      </c>
    </row>
    <row r="14" spans="1:32" x14ac:dyDescent="0.2">
      <c r="A14" s="69">
        <f t="shared" si="0"/>
        <v>44517</v>
      </c>
      <c r="B14" s="69">
        <f t="shared" si="1"/>
        <v>44523</v>
      </c>
      <c r="C14" s="65">
        <v>5.6250305101433877</v>
      </c>
      <c r="D14" s="66">
        <v>5.3097228096245086</v>
      </c>
      <c r="E14" s="67">
        <f t="shared" ref="E14" si="56">IF(MIN(C14,D14)&lt;C$5,C$5-MIN(C14,D14),0)</f>
        <v>0</v>
      </c>
      <c r="F14" s="66">
        <v>4.5409081828993827</v>
      </c>
      <c r="G14" s="66">
        <v>4.3739433426682677</v>
      </c>
      <c r="H14" s="67">
        <f t="shared" ref="H14" si="57">IF(MIN(F14,G14)&lt;F$5,F$5-MIN(F14,G14),0)</f>
        <v>0</v>
      </c>
      <c r="I14" s="68">
        <v>3.6781720222332908</v>
      </c>
      <c r="J14" s="66">
        <v>3.6266565969132127</v>
      </c>
      <c r="K14" s="67">
        <f t="shared" ref="K14" si="58">IF(MIN(I14,J14)&lt;I$5,I$5-MIN(I14,J14),0)</f>
        <v>0</v>
      </c>
      <c r="L14" s="66">
        <v>3.4552219503691188</v>
      </c>
      <c r="M14" s="66">
        <v>3.4608899484809643</v>
      </c>
      <c r="N14" s="67">
        <f t="shared" ref="N14" si="59">IF(MIN(L14,M14)&lt;L$5,L$5-MIN(L14,M14),0)</f>
        <v>0</v>
      </c>
      <c r="O14" s="66">
        <v>3.1952888888888893</v>
      </c>
      <c r="P14" s="66">
        <v>3.2360000000000002</v>
      </c>
      <c r="Q14" s="67">
        <f t="shared" ref="Q14" si="60">IF(MIN(O14,P14)&lt;O$5,O$5-MIN(O14,P14),0)</f>
        <v>0</v>
      </c>
      <c r="R14" s="68">
        <v>2.3365528847878081</v>
      </c>
      <c r="S14" s="66">
        <v>2.6916964870848608</v>
      </c>
      <c r="T14" s="67">
        <f t="shared" ref="T14" si="61">IF(MIN(R14,S14)&lt;R$5,R$5-MIN(R14,S14),0)</f>
        <v>0.62828574950486171</v>
      </c>
      <c r="U14" s="66">
        <v>1.2216777018917528</v>
      </c>
      <c r="V14" s="66">
        <v>1.24411193347431</v>
      </c>
      <c r="W14" s="67">
        <f t="shared" ref="W14" si="62">IF(MIN(U14,V14)&lt;U$5,U$5-MIN(U14,V14),0)</f>
        <v>0</v>
      </c>
      <c r="X14" s="68">
        <v>0.76808171400811565</v>
      </c>
      <c r="Y14" s="66">
        <v>0.76721532262673597</v>
      </c>
      <c r="Z14" s="67">
        <f t="shared" ref="Z14" si="63">IF(MIN(X14,Y14)&lt;X$5,X$5-MIN(X14,Y14),0)</f>
        <v>0</v>
      </c>
      <c r="AA14" s="66">
        <v>0</v>
      </c>
      <c r="AB14" s="66">
        <v>0</v>
      </c>
      <c r="AC14" s="67">
        <f t="shared" ref="AC14" si="64">IF(MIN(AA14,AB14)&lt;AA$5,AA$5-MIN(AA14,AB14),0)</f>
        <v>0.4</v>
      </c>
      <c r="AD14" s="66">
        <v>11.341027922050488</v>
      </c>
      <c r="AE14" s="66">
        <v>10.412093841684872</v>
      </c>
      <c r="AF14" s="67" t="s">
        <v>29</v>
      </c>
    </row>
    <row r="15" spans="1:32" x14ac:dyDescent="0.2">
      <c r="A15" s="69">
        <f t="shared" si="0"/>
        <v>44510</v>
      </c>
      <c r="B15" s="69">
        <f t="shared" si="1"/>
        <v>44516</v>
      </c>
      <c r="C15" s="65">
        <v>5.6233428678476409</v>
      </c>
      <c r="D15" s="66">
        <v>5.4847050061189639</v>
      </c>
      <c r="E15" s="67">
        <f t="shared" ref="E15" si="65">IF(MIN(C15,D15)&lt;C$5,C$5-MIN(C15,D15),0)</f>
        <v>0</v>
      </c>
      <c r="F15" s="66">
        <v>4.5121421450026356</v>
      </c>
      <c r="G15" s="66">
        <v>4.5079875461643777</v>
      </c>
      <c r="H15" s="67">
        <f t="shared" ref="H15" si="66">IF(MIN(F15,G15)&lt;F$5,F$5-MIN(F15,G15),0)</f>
        <v>0</v>
      </c>
      <c r="I15" s="68">
        <v>3.6305757026223402</v>
      </c>
      <c r="J15" s="66">
        <v>3.7490699630140685</v>
      </c>
      <c r="K15" s="67">
        <f t="shared" ref="K15" si="67">IF(MIN(I15,J15)&lt;I$5,I$5-MIN(I15,J15),0)</f>
        <v>0</v>
      </c>
      <c r="L15" s="66">
        <v>3.3914731232837201</v>
      </c>
      <c r="M15" s="66">
        <v>3.5508856030648341</v>
      </c>
      <c r="N15" s="67">
        <f t="shared" ref="N15" si="68">IF(MIN(L15,M15)&lt;L$5,L$5-MIN(L15,M15),0)</f>
        <v>9.4721230274199542E-3</v>
      </c>
      <c r="O15" s="66">
        <v>3.1315555555555559</v>
      </c>
      <c r="P15" s="66">
        <v>3.158666666666667</v>
      </c>
      <c r="Q15" s="67">
        <f t="shared" ref="Q15" si="69">IF(MIN(O15,P15)&lt;O$5,O$5-MIN(O15,P15),0)</f>
        <v>0</v>
      </c>
      <c r="R15" s="68">
        <v>2.3077329112692939</v>
      </c>
      <c r="S15" s="66">
        <v>2.5246882199079934</v>
      </c>
      <c r="T15" s="67">
        <f t="shared" ref="T15" si="70">IF(MIN(R15,S15)&lt;R$5,R$5-MIN(R15,S15),0)</f>
        <v>0.65710572302337589</v>
      </c>
      <c r="U15" s="66">
        <v>1.2181360852336589</v>
      </c>
      <c r="V15" s="66">
        <v>1.2676142481568267</v>
      </c>
      <c r="W15" s="67">
        <f t="shared" ref="W15" si="71">IF(MIN(U15,V15)&lt;U$5,U$5-MIN(U15,V15),0)</f>
        <v>0</v>
      </c>
      <c r="X15" s="68">
        <v>0.75038563277514236</v>
      </c>
      <c r="Y15" s="66">
        <v>0.82284085843287413</v>
      </c>
      <c r="Z15" s="67">
        <f t="shared" ref="Z15" si="72">IF(MIN(X15,Y15)&lt;X$5,X$5-MIN(X15,Y15),0)</f>
        <v>0</v>
      </c>
      <c r="AA15" s="66">
        <v>0</v>
      </c>
      <c r="AB15" s="66">
        <v>0</v>
      </c>
      <c r="AC15" s="67">
        <f t="shared" ref="AC15" si="73">IF(MIN(AA15,AB15)&lt;AA$5,AA$5-MIN(AA15,AB15),0)</f>
        <v>0.4</v>
      </c>
      <c r="AD15" s="66">
        <v>11.623746989987849</v>
      </c>
      <c r="AE15" s="66">
        <v>10.412093841684872</v>
      </c>
      <c r="AF15" s="67" t="s">
        <v>29</v>
      </c>
    </row>
    <row r="16" spans="1:32" x14ac:dyDescent="0.2">
      <c r="A16" s="69">
        <f t="shared" si="0"/>
        <v>44503</v>
      </c>
      <c r="B16" s="69">
        <f t="shared" si="1"/>
        <v>44509</v>
      </c>
      <c r="C16" s="65">
        <v>5.552223108239569</v>
      </c>
      <c r="D16" s="66">
        <v>5.7121221325016265</v>
      </c>
      <c r="E16" s="67">
        <f t="shared" ref="E16" si="74">IF(MIN(C16,D16)&lt;C$5,C$5-MIN(C16,D16),0)</f>
        <v>0</v>
      </c>
      <c r="F16" s="66">
        <v>4.4619723834743557</v>
      </c>
      <c r="G16" s="66">
        <v>4.5986185931193653</v>
      </c>
      <c r="H16" s="67">
        <f t="shared" ref="H16" si="75">IF(MIN(F16,G16)&lt;F$5,F$5-MIN(F16,G16),0)</f>
        <v>0</v>
      </c>
      <c r="I16" s="68">
        <v>3.5981150268239488</v>
      </c>
      <c r="J16" s="66">
        <v>3.6788865029923503</v>
      </c>
      <c r="K16" s="67">
        <f t="shared" ref="K16" si="76">IF(MIN(I16,J16)&lt;I$5,I$5-MIN(I16,J16),0)</f>
        <v>0</v>
      </c>
      <c r="L16" s="66">
        <v>3.3399574681434432</v>
      </c>
      <c r="M16" s="66">
        <v>3.5028546934576541</v>
      </c>
      <c r="N16" s="67">
        <f t="shared" ref="N16" si="77">IF(MIN(L16,M16)&lt;L$5,L$5-MIN(L16,M16),0)</f>
        <v>6.0987778167696849E-2</v>
      </c>
      <c r="O16" s="66">
        <v>3.0471111111111111</v>
      </c>
      <c r="P16" s="66">
        <v>3.3400000000000003</v>
      </c>
      <c r="Q16" s="67">
        <f t="shared" ref="Q16" si="78">IF(MIN(O16,P16)&lt;O$5,O$5-MIN(O16,P16),0)</f>
        <v>1.288888888888895E-2</v>
      </c>
      <c r="R16" s="68">
        <v>2.3479835548149897</v>
      </c>
      <c r="S16" s="66">
        <v>2.2930868397167403</v>
      </c>
      <c r="T16" s="67">
        <f t="shared" ref="T16" si="79">IF(MIN(R16,S16)&lt;R$5,R$5-MIN(R16,S16),0)</f>
        <v>0.67175179457592948</v>
      </c>
      <c r="U16" s="66">
        <v>1.2335576670286335</v>
      </c>
      <c r="V16" s="66">
        <v>1.183261073326856</v>
      </c>
      <c r="W16" s="67">
        <f t="shared" ref="W16" si="80">IF(MIN(U16,V16)&lt;U$5,U$5-MIN(U16,V16),0)</f>
        <v>0</v>
      </c>
      <c r="X16" s="68">
        <v>0.75072178563944292</v>
      </c>
      <c r="Y16" s="66">
        <v>0.74374444190432643</v>
      </c>
      <c r="Z16" s="67">
        <f t="shared" ref="Z16" si="81">IF(MIN(X16,Y16)&lt;X$5,X$5-MIN(X16,Y16),0)</f>
        <v>0</v>
      </c>
      <c r="AA16" s="66">
        <v>0</v>
      </c>
      <c r="AB16" s="66">
        <v>0</v>
      </c>
      <c r="AC16" s="67">
        <f t="shared" ref="AC16" si="82">IF(MIN(AA16,AB16)&lt;AA$5,AA$5-MIN(AA16,AB16),0)</f>
        <v>0.4</v>
      </c>
      <c r="AD16" s="66">
        <v>11.623746989987849</v>
      </c>
      <c r="AE16" s="66">
        <v>11.623746989987849</v>
      </c>
      <c r="AF16" s="67" t="s">
        <v>29</v>
      </c>
    </row>
    <row r="17" spans="1:32" x14ac:dyDescent="0.2">
      <c r="A17" s="69">
        <f t="shared" si="0"/>
        <v>44496</v>
      </c>
      <c r="B17" s="69">
        <f t="shared" si="1"/>
        <v>44502</v>
      </c>
      <c r="C17" s="65">
        <v>5.4675486379675675</v>
      </c>
      <c r="D17" s="66">
        <v>5.8460912210800773</v>
      </c>
      <c r="E17" s="67">
        <f t="shared" ref="E17" si="83">IF(MIN(C17,D17)&lt;C$5,C$5-MIN(C17,D17),0)</f>
        <v>0</v>
      </c>
      <c r="F17" s="66">
        <v>4.4127494448783819</v>
      </c>
      <c r="G17" s="66">
        <v>4.6983806384949443</v>
      </c>
      <c r="H17" s="67">
        <f t="shared" ref="H17" si="84">IF(MIN(F17,G17)&lt;F$5,F$5-MIN(F17,G17),0)</f>
        <v>0</v>
      </c>
      <c r="I17" s="68">
        <v>3.5676638746536451</v>
      </c>
      <c r="J17" s="66">
        <v>3.7734209855476366</v>
      </c>
      <c r="K17" s="67">
        <f t="shared" ref="K17" si="85">IF(MIN(I17,J17)&lt;I$5,I$5-MIN(I17,J17),0)</f>
        <v>0</v>
      </c>
      <c r="L17" s="66">
        <v>3.3024699472290493</v>
      </c>
      <c r="M17" s="66">
        <v>3.5302964952722062</v>
      </c>
      <c r="N17" s="67">
        <f t="shared" ref="N17" si="86">IF(MIN(L17,M17)&lt;L$5,L$5-MIN(L17,M17),0)</f>
        <v>9.8475299082090739E-2</v>
      </c>
      <c r="O17" s="66">
        <v>2.9879111111111114</v>
      </c>
      <c r="P17" s="66">
        <v>3.3560000000000003</v>
      </c>
      <c r="Q17" s="67">
        <f t="shared" ref="Q17" si="87">IF(MIN(O17,P17)&lt;O$5,O$5-MIN(O17,P17),0)</f>
        <v>7.2088888888888647E-2</v>
      </c>
      <c r="R17" s="68">
        <v>2.3948450194901136</v>
      </c>
      <c r="S17" s="66">
        <v>2.2884298905889535</v>
      </c>
      <c r="T17" s="67">
        <f t="shared" ref="T17" si="88">IF(MIN(R17,S17)&lt;R$5,R$5-MIN(R17,S17),0)</f>
        <v>0.67640874370371629</v>
      </c>
      <c r="U17" s="66">
        <v>1.2519435379398371</v>
      </c>
      <c r="V17" s="66">
        <v>1.2351393953249128</v>
      </c>
      <c r="W17" s="67">
        <f t="shared" ref="W17" si="89">IF(MIN(U17,V17)&lt;U$5,U$5-MIN(U17,V17),0)</f>
        <v>0</v>
      </c>
      <c r="X17" s="68">
        <v>0.75306254881789247</v>
      </c>
      <c r="Y17" s="66">
        <v>0.76611456249642784</v>
      </c>
      <c r="Z17" s="67">
        <f t="shared" ref="Z17" si="90">IF(MIN(X17,Y17)&lt;X$5,X$5-MIN(X17,Y17),0)</f>
        <v>0</v>
      </c>
      <c r="AA17" s="66">
        <v>0</v>
      </c>
      <c r="AB17" s="66">
        <v>0</v>
      </c>
      <c r="AC17" s="67">
        <f t="shared" ref="AC17" si="91">IF(MIN(AA17,AB17)&lt;AA$5,AA$5-MIN(AA17,AB17),0)</f>
        <v>0.4</v>
      </c>
      <c r="AD17" s="66">
        <v>11.623746989987849</v>
      </c>
      <c r="AE17" s="66">
        <v>11.623746989987849</v>
      </c>
      <c r="AF17" s="67" t="s">
        <v>29</v>
      </c>
    </row>
    <row r="18" spans="1:32" x14ac:dyDescent="0.2">
      <c r="A18" s="69">
        <f t="shared" si="0"/>
        <v>44489</v>
      </c>
      <c r="B18" s="69">
        <f t="shared" si="1"/>
        <v>44495</v>
      </c>
      <c r="C18" s="65">
        <v>5.4778878132698798</v>
      </c>
      <c r="D18" s="66">
        <v>5.4886469063630869</v>
      </c>
      <c r="E18" s="67">
        <f t="shared" ref="E18" si="92">IF(MIN(C18,D18)&lt;C$5,C$5-MIN(C18,D18),0)</f>
        <v>0</v>
      </c>
      <c r="F18" s="66">
        <v>4.4372361339041353</v>
      </c>
      <c r="G18" s="66">
        <v>4.3983914339963963</v>
      </c>
      <c r="H18" s="67">
        <f t="shared" ref="H18" si="93">IF(MIN(F18,G18)&lt;F$5,F$5-MIN(F18,G18),0)</f>
        <v>0</v>
      </c>
      <c r="I18" s="68">
        <v>3.5919089077401933</v>
      </c>
      <c r="J18" s="66">
        <v>3.5437589391741544</v>
      </c>
      <c r="K18" s="67">
        <f t="shared" ref="K18" si="94">IF(MIN(I18,J18)&lt;I$5,I$5-MIN(I18,J18),0)</f>
        <v>0</v>
      </c>
      <c r="L18" s="66">
        <v>3.3215114639455958</v>
      </c>
      <c r="M18" s="66">
        <v>3.2835087012648883</v>
      </c>
      <c r="N18" s="67">
        <f t="shared" ref="N18" si="95">IF(MIN(L18,M18)&lt;L$5,L$5-MIN(L18,M18),0)</f>
        <v>0.11743654504625178</v>
      </c>
      <c r="O18" s="66">
        <v>3.0135999999999998</v>
      </c>
      <c r="P18" s="66">
        <v>3.02</v>
      </c>
      <c r="Q18" s="67">
        <f t="shared" ref="Q18" si="96">IF(MIN(O18,P18)&lt;O$5,O$5-MIN(O18,P18),0)</f>
        <v>4.6400000000000219E-2</v>
      </c>
      <c r="R18" s="68">
        <v>2.4673877640815518</v>
      </c>
      <c r="S18" s="66">
        <v>2.2298545928735174</v>
      </c>
      <c r="T18" s="67">
        <f t="shared" ref="T18" si="97">IF(MIN(R18,S18)&lt;R$5,R$5-MIN(R18,S18),0)</f>
        <v>0.73498404141915241</v>
      </c>
      <c r="U18" s="66">
        <v>1.2862679506963097</v>
      </c>
      <c r="V18" s="66">
        <v>1.1887031491112763</v>
      </c>
      <c r="W18" s="67">
        <f t="shared" ref="W18" si="98">IF(MIN(U18,V18)&lt;U$5,U$5-MIN(U18,V18),0)</f>
        <v>0</v>
      </c>
      <c r="X18" s="68">
        <v>0.76551976529309784</v>
      </c>
      <c r="Y18" s="66">
        <v>0.74421437960793257</v>
      </c>
      <c r="Z18" s="67">
        <f t="shared" ref="Z18" si="99">IF(MIN(X18,Y18)&lt;X$5,X$5-MIN(X18,Y18),0)</f>
        <v>0</v>
      </c>
      <c r="AA18" s="66">
        <v>0</v>
      </c>
      <c r="AB18" s="66">
        <v>0</v>
      </c>
      <c r="AC18" s="67">
        <f t="shared" ref="AC18" si="100">IF(MIN(AA18,AB18)&lt;AA$5,AA$5-MIN(AA18,AB18),0)</f>
        <v>0.4</v>
      </c>
      <c r="AD18" s="66">
        <v>11.623746989987849</v>
      </c>
      <c r="AE18" s="66">
        <v>11.623746989987849</v>
      </c>
      <c r="AF18" s="67" t="s">
        <v>29</v>
      </c>
    </row>
    <row r="19" spans="1:32" x14ac:dyDescent="0.2">
      <c r="A19" s="69">
        <f t="shared" si="0"/>
        <v>44482</v>
      </c>
      <c r="B19" s="69">
        <f t="shared" si="1"/>
        <v>44488</v>
      </c>
      <c r="C19" s="65">
        <v>5.4757880186868029</v>
      </c>
      <c r="D19" s="66">
        <v>5.5149792209276702</v>
      </c>
      <c r="E19" s="67">
        <f t="shared" ref="E19" si="101">IF(MIN(C19,D19)&lt;C$5,C$5-MIN(C19,D19),0)</f>
        <v>0</v>
      </c>
      <c r="F19" s="66">
        <v>4.460035724945139</v>
      </c>
      <c r="G19" s="66">
        <v>4.4017990022779419</v>
      </c>
      <c r="H19" s="67">
        <f t="shared" ref="H19" si="102">IF(MIN(F19,G19)&lt;F$5,F$5-MIN(F19,G19),0)</f>
        <v>0</v>
      </c>
      <c r="I19" s="68">
        <v>3.6147763501709895</v>
      </c>
      <c r="J19" s="66">
        <v>3.5646029659506255</v>
      </c>
      <c r="K19" s="67">
        <f t="shared" ref="K19" si="103">IF(MIN(I19,J19)&lt;I$5,I$5-MIN(I19,J19),0)</f>
        <v>0</v>
      </c>
      <c r="L19" s="66">
        <v>3.3459825251978192</v>
      </c>
      <c r="M19" s="66">
        <v>3.2919200298282432</v>
      </c>
      <c r="N19" s="67">
        <f t="shared" ref="N19" si="104">IF(MIN(L19,M19)&lt;L$5,L$5-MIN(L19,M19),0)</f>
        <v>0.10902521648289687</v>
      </c>
      <c r="O19" s="66">
        <v>3.0798222222222225</v>
      </c>
      <c r="P19" s="66">
        <v>2.8679999999999999</v>
      </c>
      <c r="Q19" s="67">
        <f t="shared" ref="Q19" si="105">IF(MIN(O19,P19)&lt;O$5,O$5-MIN(O19,P19),0)</f>
        <v>0.19200000000000017</v>
      </c>
      <c r="R19" s="68">
        <v>2.467293166583659</v>
      </c>
      <c r="S19" s="66">
        <v>2.3720848710119014</v>
      </c>
      <c r="T19" s="67">
        <f t="shared" ref="T19" si="106">IF(MIN(R19,S19)&lt;R$5,R$5-MIN(R19,S19),0)</f>
        <v>0.59275376328076845</v>
      </c>
      <c r="U19" s="66">
        <v>1.3103234530681449</v>
      </c>
      <c r="V19" s="66">
        <v>1.263652997656741</v>
      </c>
      <c r="W19" s="67">
        <f t="shared" ref="W19" si="107">IF(MIN(U19,V19)&lt;U$5,U$5-MIN(U19,V19),0)</f>
        <v>0</v>
      </c>
      <c r="X19" s="68">
        <v>0.78331088186546272</v>
      </c>
      <c r="Y19" s="66">
        <v>0.75202586157627027</v>
      </c>
      <c r="Z19" s="67">
        <f t="shared" ref="Z19" si="108">IF(MIN(X19,Y19)&lt;X$5,X$5-MIN(X19,Y19),0)</f>
        <v>0</v>
      </c>
      <c r="AA19" s="66">
        <v>0</v>
      </c>
      <c r="AB19" s="66">
        <v>0</v>
      </c>
      <c r="AC19" s="67">
        <f t="shared" ref="AC19" si="109">IF(MIN(AA19,AB19)&lt;AA$5,AA$5-MIN(AA19,AB19),0)</f>
        <v>0.4</v>
      </c>
      <c r="AD19" s="66">
        <v>11.685049441744678</v>
      </c>
      <c r="AE19" s="66">
        <v>11.623746989987849</v>
      </c>
      <c r="AF19" s="67" t="s">
        <v>29</v>
      </c>
    </row>
    <row r="20" spans="1:32" x14ac:dyDescent="0.2">
      <c r="A20" s="69">
        <f t="shared" si="0"/>
        <v>44475</v>
      </c>
      <c r="B20" s="69">
        <f t="shared" si="1"/>
        <v>44481</v>
      </c>
      <c r="C20" s="65">
        <v>5.4767861399066762</v>
      </c>
      <c r="D20" s="66">
        <v>5.3837048346609988</v>
      </c>
      <c r="E20" s="67">
        <f t="shared" ref="E20" si="110">IF(MIN(C20,D20)&lt;C$5,C$5-MIN(C20,D20),0)</f>
        <v>0</v>
      </c>
      <c r="F20" s="66">
        <v>4.4741796825033955</v>
      </c>
      <c r="G20" s="66">
        <v>4.3419683374292743</v>
      </c>
      <c r="H20" s="67">
        <f t="shared" ref="H20" si="111">IF(MIN(F20,G20)&lt;F$5,F$5-MIN(F20,G20),0)</f>
        <v>0</v>
      </c>
      <c r="I20" s="68">
        <v>3.6390376944437643</v>
      </c>
      <c r="J20" s="66">
        <v>3.4962926615084133</v>
      </c>
      <c r="K20" s="67">
        <f t="shared" ref="K20" si="112">IF(MIN(I20,J20)&lt;I$5,I$5-MIN(I20,J20),0)</f>
        <v>0</v>
      </c>
      <c r="L20" s="66">
        <v>3.3649387725726529</v>
      </c>
      <c r="M20" s="66">
        <v>3.2420671298753261</v>
      </c>
      <c r="N20" s="67">
        <f t="shared" ref="N20" si="113">IF(MIN(L20,M20)&lt;L$5,L$5-MIN(L20,M20),0)</f>
        <v>0.15887811643581395</v>
      </c>
      <c r="O20" s="66">
        <v>3.1084444444444443</v>
      </c>
      <c r="P20" s="66">
        <v>2.9293333333333336</v>
      </c>
      <c r="Q20" s="67">
        <f t="shared" ref="Q20" si="114">IF(MIN(O20,P20)&lt;O$5,O$5-MIN(O20,P20),0)</f>
        <v>0.13066666666666649</v>
      </c>
      <c r="R20" s="68">
        <v>2.44180426621132</v>
      </c>
      <c r="S20" s="66">
        <v>2.4738969893705134</v>
      </c>
      <c r="T20" s="67">
        <f t="shared" ref="T20" si="115">IF(MIN(R20,S20)&lt;R$5,R$5-MIN(R20,S20),0)</f>
        <v>0.52303436808134984</v>
      </c>
      <c r="U20" s="66">
        <v>1.3365688189403897</v>
      </c>
      <c r="V20" s="66">
        <v>1.2243931245356345</v>
      </c>
      <c r="W20" s="67">
        <f t="shared" ref="W20" si="116">IF(MIN(U20,V20)&lt;U$5,U$5-MIN(U20,V20),0)</f>
        <v>0</v>
      </c>
      <c r="X20" s="68">
        <v>0.80693753214836828</v>
      </c>
      <c r="Y20" s="66">
        <v>0.73443713207978489</v>
      </c>
      <c r="Z20" s="67">
        <f t="shared" ref="Z20" si="117">IF(MIN(X20,Y20)&lt;X$5,X$5-MIN(X20,Y20),0)</f>
        <v>0</v>
      </c>
      <c r="AA20" s="66">
        <v>0</v>
      </c>
      <c r="AB20" s="66">
        <v>0</v>
      </c>
      <c r="AC20" s="67">
        <f t="shared" ref="AC20" si="118">IF(MIN(AA20,AB20)&lt;AA$5,AA$5-MIN(AA20,AB20),0)</f>
        <v>0.4</v>
      </c>
      <c r="AD20" s="66">
        <v>11.899608022893577</v>
      </c>
      <c r="AE20" s="66">
        <v>11.623746989987849</v>
      </c>
      <c r="AF20" s="67" t="s">
        <v>29</v>
      </c>
    </row>
    <row r="21" spans="1:32" x14ac:dyDescent="0.2">
      <c r="A21" s="69">
        <f t="shared" si="0"/>
        <v>44468</v>
      </c>
      <c r="B21" s="69">
        <f t="shared" si="1"/>
        <v>44474</v>
      </c>
      <c r="C21" s="65">
        <v>5.4513108369598058</v>
      </c>
      <c r="D21" s="66">
        <v>5.4663689829821172</v>
      </c>
      <c r="E21" s="67">
        <f t="shared" ref="E21" si="119">IF(MIN(C21,D21)&lt;C$5,C$5-MIN(C21,D21),0)</f>
        <v>0</v>
      </c>
      <c r="F21" s="66">
        <v>4.462357320211809</v>
      </c>
      <c r="G21" s="66">
        <v>4.487697809420391</v>
      </c>
      <c r="H21" s="67">
        <f t="shared" ref="H21" si="120">IF(MIN(F21,G21)&lt;F$5,F$5-MIN(F21,G21),0)</f>
        <v>0</v>
      </c>
      <c r="I21" s="68">
        <v>3.6368201714398207</v>
      </c>
      <c r="J21" s="66">
        <v>3.6484609697263299</v>
      </c>
      <c r="K21" s="67">
        <f t="shared" ref="K21" si="121">IF(MIN(I21,J21)&lt;I$5,I$5-MIN(I21,J21),0)</f>
        <v>0</v>
      </c>
      <c r="L21" s="66">
        <v>3.3556282845766763</v>
      </c>
      <c r="M21" s="66">
        <v>3.3820887753093274</v>
      </c>
      <c r="N21" s="67">
        <f t="shared" ref="N21" si="122">IF(MIN(L21,M21)&lt;L$5,L$5-MIN(L21,M21),0)</f>
        <v>4.5316961734463757E-2</v>
      </c>
      <c r="O21" s="66">
        <v>3.0756444444444448</v>
      </c>
      <c r="P21" s="66">
        <v>3.1</v>
      </c>
      <c r="Q21" s="67">
        <f t="shared" ref="Q21" si="123">IF(MIN(O21,P21)&lt;O$5,O$5-MIN(O21,P21),0)</f>
        <v>0</v>
      </c>
      <c r="R21" s="68">
        <v>2.4481536486130047</v>
      </c>
      <c r="S21" s="66">
        <v>2.4448211187677522</v>
      </c>
      <c r="T21" s="67">
        <f t="shared" ref="T21" si="124">IF(MIN(R21,S21)&lt;R$5,R$5-MIN(R21,S21),0)</f>
        <v>0.5200175155249176</v>
      </c>
      <c r="U21" s="66">
        <v>1.3401060777085594</v>
      </c>
      <c r="V21" s="66">
        <v>1.311754672229525</v>
      </c>
      <c r="W21" s="67">
        <f t="shared" ref="W21" si="125">IF(MIN(U21,V21)&lt;U$5,U$5-MIN(U21,V21),0)</f>
        <v>0</v>
      </c>
      <c r="X21" s="68">
        <v>0.82241413289897314</v>
      </c>
      <c r="Y21" s="66">
        <v>0.7720550094301879</v>
      </c>
      <c r="Z21" s="67">
        <f t="shared" ref="Z21" si="126">IF(MIN(X21,Y21)&lt;X$5,X$5-MIN(X21,Y21),0)</f>
        <v>0</v>
      </c>
      <c r="AA21" s="66">
        <v>0</v>
      </c>
      <c r="AB21" s="66">
        <v>0</v>
      </c>
      <c r="AC21" s="67">
        <f t="shared" ref="AC21" si="127">IF(MIN(AA21,AB21)&lt;AA$5,AA$5-MIN(AA21,AB21),0)</f>
        <v>0.4</v>
      </c>
      <c r="AD21" s="66">
        <v>12.114166604042479</v>
      </c>
      <c r="AE21" s="66">
        <v>11.623746989987849</v>
      </c>
      <c r="AF21" s="67" t="s">
        <v>29</v>
      </c>
    </row>
    <row r="22" spans="1:32" x14ac:dyDescent="0.2">
      <c r="A22" s="69">
        <f t="shared" si="0"/>
        <v>44461</v>
      </c>
      <c r="B22" s="69">
        <f t="shared" si="1"/>
        <v>44467</v>
      </c>
      <c r="C22" s="65">
        <v>5.4103362057834259</v>
      </c>
      <c r="D22" s="66">
        <v>5.5252797622449572</v>
      </c>
      <c r="E22" s="67">
        <f t="shared" ref="E22" si="128">IF(MIN(C22,D22)&lt;C$5,C$5-MIN(C22,D22),0)</f>
        <v>0</v>
      </c>
      <c r="F22" s="66">
        <v>4.4593324569926276</v>
      </c>
      <c r="G22" s="66">
        <v>4.4867436322417182</v>
      </c>
      <c r="H22" s="67">
        <f t="shared" ref="H22" si="129">IF(MIN(F22,G22)&lt;F$5,F$5-MIN(F22,G22),0)</f>
        <v>0</v>
      </c>
      <c r="I22" s="68">
        <v>3.6469430738391133</v>
      </c>
      <c r="J22" s="66">
        <v>3.6290537425463416</v>
      </c>
      <c r="K22" s="67">
        <f t="shared" ref="K22" si="130">IF(MIN(I22,J22)&lt;I$5,I$5-MIN(I22,J22),0)</f>
        <v>0</v>
      </c>
      <c r="L22" s="66">
        <v>3.3583849506476247</v>
      </c>
      <c r="M22" s="66">
        <v>3.3385029814634892</v>
      </c>
      <c r="N22" s="67">
        <f t="shared" ref="N22" si="131">IF(MIN(L22,M22)&lt;L$5,L$5-MIN(L22,M22),0)</f>
        <v>6.2442264847650808E-2</v>
      </c>
      <c r="O22" s="66">
        <v>3.0257777777777775</v>
      </c>
      <c r="P22" s="66">
        <v>3.1080000000000001</v>
      </c>
      <c r="Q22" s="67">
        <f t="shared" ref="Q22" si="132">IF(MIN(O22,P22)&lt;O$5,O$5-MIN(O22,P22),0)</f>
        <v>3.4222222222222598E-2</v>
      </c>
      <c r="R22" s="68">
        <v>2.4257489678124711</v>
      </c>
      <c r="S22" s="66">
        <v>2.600373790268808</v>
      </c>
      <c r="T22" s="67">
        <f t="shared" ref="T22" si="133">IF(MIN(R22,S22)&lt;R$5,R$5-MIN(R22,S22),0)</f>
        <v>0.53908966648019874</v>
      </c>
      <c r="U22" s="66">
        <v>1.3455078942104359</v>
      </c>
      <c r="V22" s="66">
        <v>1.3193892667314395</v>
      </c>
      <c r="W22" s="67">
        <f t="shared" ref="W22" si="134">IF(MIN(U22,V22)&lt;U$5,U$5-MIN(U22,V22),0)</f>
        <v>0</v>
      </c>
      <c r="X22" s="68">
        <v>0.83731065801756488</v>
      </c>
      <c r="Y22" s="66">
        <v>0.78637489283877238</v>
      </c>
      <c r="Z22" s="67">
        <f t="shared" ref="Z22" si="135">IF(MIN(X22,Y22)&lt;X$5,X$5-MIN(X22,Y22),0)</f>
        <v>0</v>
      </c>
      <c r="AA22" s="66">
        <v>0</v>
      </c>
      <c r="AB22" s="66">
        <v>0</v>
      </c>
      <c r="AC22" s="67">
        <f t="shared" ref="AC22" si="136">IF(MIN(AA22,AB22)&lt;AA$5,AA$5-MIN(AA22,AB22),0)</f>
        <v>0.4</v>
      </c>
      <c r="AD22" s="66">
        <v>12.328725185191379</v>
      </c>
      <c r="AE22" s="66">
        <v>11.623746989987849</v>
      </c>
      <c r="AF22" s="67" t="s">
        <v>29</v>
      </c>
    </row>
    <row r="23" spans="1:32" x14ac:dyDescent="0.2">
      <c r="A23" s="69">
        <f t="shared" si="0"/>
        <v>44454</v>
      </c>
      <c r="B23" s="69">
        <f t="shared" si="1"/>
        <v>44460</v>
      </c>
      <c r="C23" s="65">
        <v>5.4171710222130303</v>
      </c>
      <c r="D23" s="66">
        <v>5.5521523961930894</v>
      </c>
      <c r="E23" s="67">
        <f t="shared" ref="E23" si="137">IF(MIN(C23,D23)&lt;C$5,C$5-MIN(C23,D23),0)</f>
        <v>0</v>
      </c>
      <c r="F23" s="66">
        <v>4.4898250009903444</v>
      </c>
      <c r="G23" s="66">
        <v>4.5448112737693815</v>
      </c>
      <c r="H23" s="67">
        <f t="shared" ref="H23" si="138">IF(MIN(F23,G23)&lt;F$5,F$5-MIN(F23,G23),0)</f>
        <v>0</v>
      </c>
      <c r="I23" s="68">
        <v>3.678365730421512</v>
      </c>
      <c r="J23" s="66">
        <v>3.6941974270419147</v>
      </c>
      <c r="K23" s="67">
        <f t="shared" ref="K23" si="139">IF(MIN(I23,J23)&lt;I$5,I$5-MIN(I23,J23),0)</f>
        <v>0</v>
      </c>
      <c r="L23" s="66">
        <v>3.3729998037456466</v>
      </c>
      <c r="M23" s="66">
        <v>3.4316457515165864</v>
      </c>
      <c r="N23" s="67">
        <f t="shared" ref="N23" si="140">IF(MIN(L23,M23)&lt;L$5,L$5-MIN(L23,M23),0)</f>
        <v>2.7945442565493472E-2</v>
      </c>
      <c r="O23" s="66">
        <v>3.1853333333333333</v>
      </c>
      <c r="P23" s="66">
        <v>3.0101333333333335</v>
      </c>
      <c r="Q23" s="67">
        <f t="shared" ref="Q23" si="141">IF(MIN(O23,P23)&lt;O$5,O$5-MIN(O23,P23),0)</f>
        <v>4.9866666666666504E-2</v>
      </c>
      <c r="R23" s="68">
        <v>2.4728138253632594</v>
      </c>
      <c r="S23" s="66">
        <v>2.3916977682568712</v>
      </c>
      <c r="T23" s="67">
        <f t="shared" ref="T23" si="142">IF(MIN(R23,S23)&lt;R$5,R$5-MIN(R23,S23),0)</f>
        <v>0.57314086603579861</v>
      </c>
      <c r="U23" s="66">
        <v>1.3499396325084299</v>
      </c>
      <c r="V23" s="66">
        <v>1.3768540464079555</v>
      </c>
      <c r="W23" s="67">
        <f t="shared" ref="W23" si="143">IF(MIN(U23,V23)&lt;U$5,U$5-MIN(U23,V23),0)</f>
        <v>0</v>
      </c>
      <c r="X23" s="68">
        <v>0.85274215103541551</v>
      </c>
      <c r="Y23" s="66">
        <v>0.82567134365891293</v>
      </c>
      <c r="Z23" s="67">
        <f t="shared" ref="Z23" si="144">IF(MIN(X23,Y23)&lt;X$5,X$5-MIN(X23,Y23),0)</f>
        <v>0</v>
      </c>
      <c r="AA23" s="66">
        <v>0</v>
      </c>
      <c r="AB23" s="66">
        <v>0</v>
      </c>
      <c r="AC23" s="67">
        <f t="shared" ref="AC23" si="145">IF(MIN(AA23,AB23)&lt;AA$5,AA$5-MIN(AA23,AB23),0)</f>
        <v>0.4</v>
      </c>
      <c r="AD23" s="66">
        <v>12.543283766340281</v>
      </c>
      <c r="AE23" s="66">
        <v>11.623746989987849</v>
      </c>
      <c r="AF23" s="67" t="s">
        <v>29</v>
      </c>
    </row>
    <row r="24" spans="1:32" x14ac:dyDescent="0.2">
      <c r="A24" s="69">
        <f t="shared" si="0"/>
        <v>44447</v>
      </c>
      <c r="B24" s="69">
        <f t="shared" si="1"/>
        <v>44453</v>
      </c>
      <c r="C24" s="65">
        <v>5.5190001611765354</v>
      </c>
      <c r="D24" s="66">
        <v>5.3905493640179598</v>
      </c>
      <c r="E24" s="67">
        <f t="shared" ref="E24" si="146">IF(MIN(C24,D24)&lt;C$5,C$5-MIN(C24,D24),0)</f>
        <v>0</v>
      </c>
      <c r="F24" s="66">
        <v>4.5981890591675132</v>
      </c>
      <c r="G24" s="66">
        <v>4.3862621891644009</v>
      </c>
      <c r="H24" s="67">
        <f t="shared" ref="H24" si="147">IF(MIN(F24,G24)&lt;F$5,F$5-MIN(F24,G24),0)</f>
        <v>0</v>
      </c>
      <c r="I24" s="68">
        <v>3.7673807785038287</v>
      </c>
      <c r="J24" s="66">
        <v>3.5836284496843449</v>
      </c>
      <c r="K24" s="67">
        <f t="shared" ref="K24" si="148">IF(MIN(I24,J24)&lt;I$5,I$5-MIN(I24,J24),0)</f>
        <v>0</v>
      </c>
      <c r="L24" s="66">
        <v>3.4327333453686548</v>
      </c>
      <c r="M24" s="66">
        <v>3.3096716443907392</v>
      </c>
      <c r="N24" s="67">
        <f t="shared" ref="N24" si="149">IF(MIN(L24,M24)&lt;L$5,L$5-MIN(L24,M24),0)</f>
        <v>9.1273601920400793E-2</v>
      </c>
      <c r="O24" s="66">
        <v>3.0558666666666667</v>
      </c>
      <c r="P24" s="66">
        <v>3.0680000000000001</v>
      </c>
      <c r="Q24" s="67">
        <f t="shared" ref="Q24" si="150">IF(MIN(O24,P24)&lt;O$5,O$5-MIN(O24,P24),0)</f>
        <v>4.1333333333333222E-3</v>
      </c>
      <c r="R24" s="68">
        <v>2.5403491952626496</v>
      </c>
      <c r="S24" s="66">
        <v>2.3216336654310803</v>
      </c>
      <c r="T24" s="67">
        <f t="shared" ref="T24" si="151">IF(MIN(R24,S24)&lt;R$5,R$5-MIN(R24,S24),0)</f>
        <v>0.64320496886158951</v>
      </c>
      <c r="U24" s="66">
        <v>1.376639776342611</v>
      </c>
      <c r="V24" s="66">
        <v>1.3414829113562323</v>
      </c>
      <c r="W24" s="67">
        <f t="shared" ref="W24" si="152">IF(MIN(U24,V24)&lt;U$5,U$5-MIN(U24,V24),0)</f>
        <v>0</v>
      </c>
      <c r="X24" s="68">
        <v>0.83477890495513507</v>
      </c>
      <c r="Y24" s="66">
        <v>0.83477890495513507</v>
      </c>
      <c r="Z24" s="67">
        <f t="shared" ref="Z24" si="153">IF(MIN(X24,Y24)&lt;X$5,X$5-MIN(X24,Y24),0)</f>
        <v>0</v>
      </c>
      <c r="AA24" s="66">
        <v>0</v>
      </c>
      <c r="AB24" s="66">
        <v>0</v>
      </c>
      <c r="AC24" s="67">
        <f t="shared" ref="AC24" si="154">IF(MIN(AA24,AB24)&lt;AA$5,AA$5-MIN(AA24,AB24),0)</f>
        <v>0.4</v>
      </c>
      <c r="AD24" s="66">
        <v>12.543283766340281</v>
      </c>
      <c r="AE24" s="66">
        <v>12.543283766340281</v>
      </c>
      <c r="AF24" s="67" t="s">
        <v>29</v>
      </c>
    </row>
    <row r="25" spans="1:32" x14ac:dyDescent="0.2">
      <c r="A25" s="69">
        <f t="shared" si="0"/>
        <v>44440</v>
      </c>
      <c r="B25" s="69">
        <f t="shared" si="1"/>
        <v>44446</v>
      </c>
      <c r="C25" s="65">
        <v>5.6229255748453335</v>
      </c>
      <c r="D25" s="66">
        <v>5.3815653295667012</v>
      </c>
      <c r="E25" s="67">
        <f t="shared" ref="E25" si="155">IF(MIN(C25,D25)&lt;C$5,C$5-MIN(C25,D25),0)</f>
        <v>0</v>
      </c>
      <c r="F25" s="66">
        <v>4.6932225781411372</v>
      </c>
      <c r="G25" s="66">
        <v>4.4433930714653123</v>
      </c>
      <c r="H25" s="67">
        <f t="shared" ref="H25" si="156">IF(MIN(F25,G25)&lt;F$5,F$5-MIN(F25,G25),0)</f>
        <v>0</v>
      </c>
      <c r="I25" s="68">
        <v>3.8428053486417784</v>
      </c>
      <c r="J25" s="66">
        <v>3.6418733551602047</v>
      </c>
      <c r="K25" s="67">
        <f t="shared" ref="K25" si="157">IF(MIN(I25,J25)&lt;I$5,I$5-MIN(I25,J25),0)</f>
        <v>0</v>
      </c>
      <c r="L25" s="66">
        <v>3.4813303747006676</v>
      </c>
      <c r="M25" s="66">
        <v>3.3573995542092936</v>
      </c>
      <c r="N25" s="67">
        <f t="shared" ref="N25" si="158">IF(MIN(L25,M25)&lt;L$5,L$5-MIN(L25,M25),0)</f>
        <v>4.3545692101846445E-2</v>
      </c>
      <c r="O25" s="66">
        <v>3.1146666666666669</v>
      </c>
      <c r="P25" s="66">
        <v>3.012</v>
      </c>
      <c r="Q25" s="67">
        <f t="shared" ref="Q25" si="159">IF(MIN(O25,P25)&lt;O$5,O$5-MIN(O25,P25),0)</f>
        <v>4.8000000000000043E-2</v>
      </c>
      <c r="R25" s="68">
        <v>2.5727473352480232</v>
      </c>
      <c r="S25" s="66">
        <v>2.4722217936340103</v>
      </c>
      <c r="T25" s="67">
        <f t="shared" ref="T25" si="160">IF(MIN(R25,S25)&lt;R$5,R$5-MIN(R25,S25),0)</f>
        <v>0.49261684065865952</v>
      </c>
      <c r="U25" s="66">
        <v>1.4071044655274236</v>
      </c>
      <c r="V25" s="66">
        <v>1.3253491455678112</v>
      </c>
      <c r="W25" s="67">
        <f t="shared" ref="W25" si="161">IF(MIN(U25,V25)&lt;U$5,U$5-MIN(U25,V25),0)</f>
        <v>0</v>
      </c>
      <c r="X25" s="68">
        <v>0.89553558705301861</v>
      </c>
      <c r="Y25" s="66">
        <v>0.83798245413499428</v>
      </c>
      <c r="Z25" s="67">
        <f t="shared" ref="Z25" si="162">IF(MIN(X25,Y25)&lt;X$5,X$5-MIN(X25,Y25),0)</f>
        <v>0</v>
      </c>
      <c r="AA25" s="66">
        <v>0</v>
      </c>
      <c r="AB25" s="66">
        <v>0</v>
      </c>
      <c r="AC25" s="67">
        <f t="shared" ref="AC25" si="163">IF(MIN(AA25,AB25)&lt;AA$5,AA$5-MIN(AA25,AB25),0)</f>
        <v>0.4</v>
      </c>
      <c r="AD25" s="66">
        <v>12.543283766340281</v>
      </c>
      <c r="AE25" s="66">
        <v>12.543283766340281</v>
      </c>
      <c r="AF25" s="67" t="s">
        <v>29</v>
      </c>
    </row>
    <row r="26" spans="1:32" x14ac:dyDescent="0.2">
      <c r="A26" s="69">
        <f t="shared" si="0"/>
        <v>44433</v>
      </c>
      <c r="B26" s="69">
        <f t="shared" si="1"/>
        <v>44439</v>
      </c>
      <c r="C26" s="65">
        <v>5.7467582318722528</v>
      </c>
      <c r="D26" s="66">
        <v>5.2962485723176131</v>
      </c>
      <c r="E26" s="67">
        <f t="shared" ref="E26" si="164">IF(MIN(C26,D26)&lt;C$5,C$5-MIN(C26,D26),0)</f>
        <v>0</v>
      </c>
      <c r="F26" s="66">
        <v>4.7934521624719952</v>
      </c>
      <c r="G26" s="66">
        <v>4.4211242199343035</v>
      </c>
      <c r="H26" s="67">
        <f t="shared" ref="H26" si="165">IF(MIN(F26,G26)&lt;F$5,F$5-MIN(F26,G26),0)</f>
        <v>0</v>
      </c>
      <c r="I26" s="68">
        <v>3.9206113640645279</v>
      </c>
      <c r="J26" s="66">
        <v>3.6316671610824902</v>
      </c>
      <c r="K26" s="67">
        <f t="shared" ref="K26" si="166">IF(MIN(I26,J26)&lt;I$5,I$5-MIN(I26,J26),0)</f>
        <v>0</v>
      </c>
      <c r="L26" s="66">
        <v>3.5423512481202377</v>
      </c>
      <c r="M26" s="66">
        <v>3.3041545081197601</v>
      </c>
      <c r="N26" s="67">
        <f t="shared" ref="N26" si="167">IF(MIN(L26,M26)&lt;L$5,L$5-MIN(L26,M26),0)</f>
        <v>9.6790738191379955E-2</v>
      </c>
      <c r="O26" s="66">
        <v>3.2164000000000001</v>
      </c>
      <c r="P26" s="66">
        <v>2.8279999999999998</v>
      </c>
      <c r="Q26" s="67">
        <f t="shared" ref="Q26" si="168">IF(MIN(O26,P26)&lt;O$5,O$5-MIN(O26,P26),0)</f>
        <v>0.23200000000000021</v>
      </c>
      <c r="R26" s="68">
        <v>2.6052998546349446</v>
      </c>
      <c r="S26" s="66">
        <v>2.4715601676273757</v>
      </c>
      <c r="T26" s="67">
        <f t="shared" ref="T26" si="169">IF(MIN(R26,S26)&lt;R$5,R$5-MIN(R26,S26),0)</f>
        <v>0.49327846666529407</v>
      </c>
      <c r="U26" s="66">
        <v>1.4362909022499095</v>
      </c>
      <c r="V26" s="66">
        <v>1.3308273704063556</v>
      </c>
      <c r="W26" s="67">
        <f t="shared" ref="W26" si="170">IF(MIN(U26,V26)&lt;U$5,U$5-MIN(U26,V26),0)</f>
        <v>0</v>
      </c>
      <c r="X26" s="68">
        <v>0.91623120153931148</v>
      </c>
      <c r="Y26" s="66">
        <v>0.83938540892724456</v>
      </c>
      <c r="Z26" s="67">
        <f t="shared" ref="Z26" si="171">IF(MIN(X26,Y26)&lt;X$5,X$5-MIN(X26,Y26),0)</f>
        <v>0</v>
      </c>
      <c r="AA26" s="66">
        <v>0</v>
      </c>
      <c r="AB26" s="66">
        <v>0</v>
      </c>
      <c r="AC26" s="67">
        <f t="shared" ref="AC26" si="172">IF(MIN(AA26,AB26)&lt;AA$5,AA$5-MIN(AA26,AB26),0)</f>
        <v>0.4</v>
      </c>
      <c r="AD26" s="66">
        <v>12.543283766340281</v>
      </c>
      <c r="AE26" s="66">
        <v>12.543283766340281</v>
      </c>
      <c r="AF26" s="67" t="s">
        <v>29</v>
      </c>
    </row>
    <row r="27" spans="1:32" x14ac:dyDescent="0.2">
      <c r="A27" s="69">
        <f t="shared" si="0"/>
        <v>44426</v>
      </c>
      <c r="B27" s="69">
        <f t="shared" si="1"/>
        <v>44432</v>
      </c>
      <c r="C27" s="65">
        <v>5.8257864371609589</v>
      </c>
      <c r="D27" s="66">
        <v>5.4832382694176154</v>
      </c>
      <c r="E27" s="67">
        <f t="shared" ref="E27" si="173">IF(MIN(C27,D27)&lt;C$5,C$5-MIN(C27,D27),0)</f>
        <v>0</v>
      </c>
      <c r="F27" s="66">
        <v>4.8480617236575405</v>
      </c>
      <c r="G27" s="66">
        <v>4.6054192147225255</v>
      </c>
      <c r="H27" s="67">
        <f t="shared" ref="H27" si="174">IF(MIN(F27,G27)&lt;F$5,F$5-MIN(F27,G27),0)</f>
        <v>0</v>
      </c>
      <c r="I27" s="68">
        <v>3.9635869066594331</v>
      </c>
      <c r="J27" s="66">
        <v>3.7743637321953609</v>
      </c>
      <c r="K27" s="67">
        <f t="shared" ref="K27" si="175">IF(MIN(I27,J27)&lt;I$5,I$5-MIN(I27,J27),0)</f>
        <v>0</v>
      </c>
      <c r="L27" s="66">
        <v>3.5643636082134114</v>
      </c>
      <c r="M27" s="66">
        <v>3.4657241558870417</v>
      </c>
      <c r="N27" s="67">
        <f t="shared" ref="N27" si="176">IF(MIN(L27,M27)&lt;L$5,L$5-MIN(L27,M27),0)</f>
        <v>0</v>
      </c>
      <c r="O27" s="66">
        <v>3.259466666666667</v>
      </c>
      <c r="P27" s="66">
        <v>3.06</v>
      </c>
      <c r="Q27" s="67">
        <f t="shared" ref="Q27" si="177">IF(MIN(O27,P27)&lt;O$5,O$5-MIN(O27,P27),0)</f>
        <v>0</v>
      </c>
      <c r="R27" s="68">
        <v>2.6134562144440183</v>
      </c>
      <c r="S27" s="66">
        <v>2.5863376348643894</v>
      </c>
      <c r="T27" s="67">
        <f t="shared" ref="T27" si="178">IF(MIN(R27,S27)&lt;R$5,R$5-MIN(R27,S27),0)</f>
        <v>0.37850099942828042</v>
      </c>
      <c r="U27" s="66">
        <v>1.4511847221428436</v>
      </c>
      <c r="V27" s="66">
        <v>1.3718212550722981</v>
      </c>
      <c r="W27" s="67">
        <f t="shared" ref="W27" si="179">IF(MIN(U27,V27)&lt;U$5,U$5-MIN(U27,V27),0)</f>
        <v>0</v>
      </c>
      <c r="X27" s="68">
        <v>0.92466865748414018</v>
      </c>
      <c r="Y27" s="66">
        <v>0.87729647939646793</v>
      </c>
      <c r="Z27" s="67">
        <f t="shared" ref="Z27" si="180">IF(MIN(X27,Y27)&lt;X$5,X$5-MIN(X27,Y27),0)</f>
        <v>0</v>
      </c>
      <c r="AA27" s="66">
        <v>0</v>
      </c>
      <c r="AB27" s="66">
        <v>0</v>
      </c>
      <c r="AC27" s="67">
        <f t="shared" ref="AC27" si="181">IF(MIN(AA27,AB27)&lt;AA$5,AA$5-MIN(AA27,AB27),0)</f>
        <v>0.4</v>
      </c>
      <c r="AD27" s="66">
        <v>12.543283766340281</v>
      </c>
      <c r="AE27" s="66">
        <v>12.543283766340281</v>
      </c>
      <c r="AF27" s="67" t="s">
        <v>29</v>
      </c>
    </row>
    <row r="28" spans="1:32" x14ac:dyDescent="0.2">
      <c r="A28" s="69">
        <f t="shared" si="0"/>
        <v>44419</v>
      </c>
      <c r="B28" s="69">
        <f t="shared" si="1"/>
        <v>44425</v>
      </c>
      <c r="C28" s="65">
        <v>5.8301683523675871</v>
      </c>
      <c r="D28" s="66">
        <v>5.826959959575837</v>
      </c>
      <c r="E28" s="67">
        <f t="shared" ref="E28" si="182">IF(MIN(C28,D28)&lt;C$5,C$5-MIN(C28,D28),0)</f>
        <v>0</v>
      </c>
      <c r="F28" s="66">
        <v>4.840220627391</v>
      </c>
      <c r="G28" s="66">
        <v>4.850679581352269</v>
      </c>
      <c r="H28" s="67">
        <f t="shared" ref="H28" si="183">IF(MIN(F28,G28)&lt;F$5,F$5-MIN(F28,G28),0)</f>
        <v>0</v>
      </c>
      <c r="I28" s="68">
        <v>3.9597159180424888</v>
      </c>
      <c r="J28" s="66">
        <v>3.9651215128942741</v>
      </c>
      <c r="K28" s="67">
        <f t="shared" ref="K28" si="184">IF(MIN(I28,J28)&lt;I$5,I$5-MIN(I28,J28),0)</f>
        <v>0</v>
      </c>
      <c r="L28" s="66">
        <v>3.5596634857736764</v>
      </c>
      <c r="M28" s="66">
        <v>3.5656725370607756</v>
      </c>
      <c r="N28" s="67">
        <f t="shared" ref="N28" si="185">IF(MIN(L28,M28)&lt;L$5,L$5-MIN(L28,M28),0)</f>
        <v>0</v>
      </c>
      <c r="O28" s="66">
        <v>3.2454666666666667</v>
      </c>
      <c r="P28" s="66">
        <v>3.2640000000000002</v>
      </c>
      <c r="Q28" s="67">
        <f t="shared" ref="Q28" si="186">IF(MIN(O28,P28)&lt;O$5,O$5-MIN(O28,P28),0)</f>
        <v>0</v>
      </c>
      <c r="R28" s="68">
        <v>2.6224326794873072</v>
      </c>
      <c r="S28" s="66">
        <v>2.6110709649998958</v>
      </c>
      <c r="T28" s="67">
        <f t="shared" ref="T28" si="187">IF(MIN(R28,S28)&lt;R$5,R$5-MIN(R28,S28),0)</f>
        <v>0.35376766929277403</v>
      </c>
      <c r="U28" s="66">
        <v>1.4370344606694481</v>
      </c>
      <c r="V28" s="66">
        <v>1.4559120992170085</v>
      </c>
      <c r="W28" s="67">
        <f t="shared" ref="W28" si="188">IF(MIN(U28,V28)&lt;U$5,U$5-MIN(U28,V28),0)</f>
        <v>0</v>
      </c>
      <c r="X28" s="68">
        <v>0.91531930235659442</v>
      </c>
      <c r="Y28" s="66">
        <v>0.92808089958278561</v>
      </c>
      <c r="Z28" s="67">
        <f t="shared" ref="Z28" si="189">IF(MIN(X28,Y28)&lt;X$5,X$5-MIN(X28,Y28),0)</f>
        <v>0</v>
      </c>
      <c r="AA28" s="66">
        <v>0</v>
      </c>
      <c r="AB28" s="66">
        <v>0</v>
      </c>
      <c r="AC28" s="67">
        <f t="shared" ref="AC28" si="190">IF(MIN(AA28,AB28)&lt;AA$5,AA$5-MIN(AA28,AB28),0)</f>
        <v>0.4</v>
      </c>
      <c r="AD28" s="66">
        <v>12.543283766340281</v>
      </c>
      <c r="AE28" s="66">
        <v>12.543283766340281</v>
      </c>
      <c r="AF28" s="67" t="s">
        <v>29</v>
      </c>
    </row>
    <row r="29" spans="1:32" x14ac:dyDescent="0.2">
      <c r="A29" s="69">
        <f t="shared" si="0"/>
        <v>44412</v>
      </c>
      <c r="B29" s="69">
        <f t="shared" si="1"/>
        <v>44418</v>
      </c>
      <c r="C29" s="65">
        <v>5.8656945211771756</v>
      </c>
      <c r="D29" s="66">
        <v>5.826959959575837</v>
      </c>
      <c r="E29" s="67">
        <f t="shared" ref="E29" si="191">IF(MIN(C29,D29)&lt;C$5,C$5-MIN(C29,D29),0)</f>
        <v>0</v>
      </c>
      <c r="F29" s="66">
        <v>4.849750242898784</v>
      </c>
      <c r="G29" s="66">
        <v>4.850679581352269</v>
      </c>
      <c r="H29" s="67">
        <f t="shared" ref="H29" si="192">IF(MIN(F29,G29)&lt;F$5,F$5-MIN(F29,G29),0)</f>
        <v>0</v>
      </c>
      <c r="I29" s="68">
        <v>3.9729304706203608</v>
      </c>
      <c r="J29" s="66">
        <v>3.9651215128942741</v>
      </c>
      <c r="K29" s="67">
        <f t="shared" ref="K29" si="193">IF(MIN(I29,J29)&lt;I$5,I$5-MIN(I29,J29),0)</f>
        <v>0</v>
      </c>
      <c r="L29" s="66">
        <v>3.5698743911654693</v>
      </c>
      <c r="M29" s="66">
        <v>3.5656725370607756</v>
      </c>
      <c r="N29" s="67">
        <f t="shared" ref="N29" si="194">IF(MIN(L29,M29)&lt;L$5,L$5-MIN(L29,M29),0)</f>
        <v>0</v>
      </c>
      <c r="O29" s="66">
        <v>3.2460000000000004</v>
      </c>
      <c r="P29" s="66">
        <v>3.2640000000000002</v>
      </c>
      <c r="Q29" s="67">
        <f t="shared" ref="Q29" si="195">IF(MIN(O29,P29)&lt;O$5,O$5-MIN(O29,P29),0)</f>
        <v>0</v>
      </c>
      <c r="R29" s="68">
        <v>2.6363348695490654</v>
      </c>
      <c r="S29" s="66">
        <v>2.6110709649998958</v>
      </c>
      <c r="T29" s="67">
        <f t="shared" ref="T29" si="196">IF(MIN(R29,S29)&lt;R$5,R$5-MIN(R29,S29),0)</f>
        <v>0.35376766929277403</v>
      </c>
      <c r="U29" s="66">
        <v>1.4308212193518888</v>
      </c>
      <c r="V29" s="66">
        <v>1.4559120992170085</v>
      </c>
      <c r="W29" s="67">
        <f t="shared" ref="W29" si="197">IF(MIN(U29,V29)&lt;U$5,U$5-MIN(U29,V29),0)</f>
        <v>0</v>
      </c>
      <c r="X29" s="68">
        <v>0.91407871825646303</v>
      </c>
      <c r="Y29" s="66">
        <v>0.92808089958278561</v>
      </c>
      <c r="Z29" s="67">
        <f t="shared" ref="Z29" si="198">IF(MIN(X29,Y29)&lt;X$5,X$5-MIN(X29,Y29),0)</f>
        <v>0</v>
      </c>
      <c r="AA29" s="66">
        <v>0</v>
      </c>
      <c r="AB29" s="66">
        <v>0</v>
      </c>
      <c r="AC29" s="67">
        <f t="shared" ref="AC29" si="199">IF(MIN(AA29,AB29)&lt;AA$5,AA$5-MIN(AA29,AB29),0)</f>
        <v>0.4</v>
      </c>
      <c r="AD29" s="66">
        <v>12.543283766340281</v>
      </c>
      <c r="AE29" s="66">
        <v>12.543283766340281</v>
      </c>
      <c r="AF29" s="67" t="s">
        <v>29</v>
      </c>
    </row>
    <row r="30" spans="1:32" x14ac:dyDescent="0.2">
      <c r="A30" s="69">
        <f t="shared" si="0"/>
        <v>44405</v>
      </c>
      <c r="B30" s="69">
        <f t="shared" si="1"/>
        <v>44411</v>
      </c>
      <c r="C30" s="65">
        <v>5.9308039806068038</v>
      </c>
      <c r="D30" s="66">
        <v>5.826959959575837</v>
      </c>
      <c r="E30" s="67">
        <f t="shared" ref="E30" si="200">IF(MIN(C30,D30)&lt;C$5,C$5-MIN(C30,D30),0)</f>
        <v>0</v>
      </c>
      <c r="F30" s="66">
        <v>4.8993053563528512</v>
      </c>
      <c r="G30" s="66">
        <v>4.850679581352269</v>
      </c>
      <c r="H30" s="67">
        <f t="shared" ref="H30" si="201">IF(MIN(F30,G30)&lt;F$5,F$5-MIN(F30,G30),0)</f>
        <v>0</v>
      </c>
      <c r="I30" s="68">
        <v>4.0249524257068412</v>
      </c>
      <c r="J30" s="66">
        <v>3.9651215128942741</v>
      </c>
      <c r="K30" s="67">
        <f t="shared" ref="K30" si="202">IF(MIN(I30,J30)&lt;I$5,I$5-MIN(I30,J30),0)</f>
        <v>0</v>
      </c>
      <c r="L30" s="66">
        <v>3.6197506118206815</v>
      </c>
      <c r="M30" s="66">
        <v>3.5656725370607756</v>
      </c>
      <c r="N30" s="67">
        <f t="shared" ref="N30" si="203">IF(MIN(L30,M30)&lt;L$5,L$5-MIN(L30,M30),0)</f>
        <v>0</v>
      </c>
      <c r="O30" s="66">
        <v>3.2632000000000003</v>
      </c>
      <c r="P30" s="66">
        <v>3.2640000000000002</v>
      </c>
      <c r="Q30" s="67">
        <f t="shared" ref="Q30" si="204">IF(MIN(O30,P30)&lt;O$5,O$5-MIN(O30,P30),0)</f>
        <v>0</v>
      </c>
      <c r="R30" s="68">
        <v>2.6538692678382052</v>
      </c>
      <c r="S30" s="66">
        <v>2.6110709649998958</v>
      </c>
      <c r="T30" s="67">
        <f t="shared" ref="T30" si="205">IF(MIN(R30,S30)&lt;R$5,R$5-MIN(R30,S30),0)</f>
        <v>0.35376766929277403</v>
      </c>
      <c r="U30" s="66">
        <v>1.4277938289421042</v>
      </c>
      <c r="V30" s="66">
        <v>1.4559120992170085</v>
      </c>
      <c r="W30" s="67">
        <f t="shared" ref="W30" si="206">IF(MIN(U30,V30)&lt;U$5,U$5-MIN(U30,V30),0)</f>
        <v>0</v>
      </c>
      <c r="X30" s="68">
        <v>0.91608688156064844</v>
      </c>
      <c r="Y30" s="66">
        <v>0.92808089958278561</v>
      </c>
      <c r="Z30" s="67">
        <f t="shared" ref="Z30" si="207">IF(MIN(X30,Y30)&lt;X$5,X$5-MIN(X30,Y30),0)</f>
        <v>0</v>
      </c>
      <c r="AA30" s="66">
        <v>0</v>
      </c>
      <c r="AB30" s="66">
        <v>0</v>
      </c>
      <c r="AC30" s="67">
        <f t="shared" ref="AC30" si="208">IF(MIN(AA30,AB30)&lt;AA$5,AA$5-MIN(AA30,AB30),0)</f>
        <v>0.4</v>
      </c>
      <c r="AD30" s="66">
        <v>12.543283766340281</v>
      </c>
      <c r="AE30" s="66">
        <v>12.543283766340281</v>
      </c>
      <c r="AF30" s="67" t="s">
        <v>29</v>
      </c>
    </row>
    <row r="31" spans="1:32" x14ac:dyDescent="0.2">
      <c r="A31" s="69">
        <f t="shared" si="0"/>
        <v>44398</v>
      </c>
      <c r="B31" s="69">
        <f t="shared" si="1"/>
        <v>44404</v>
      </c>
      <c r="C31" s="65">
        <v>5.9905174794893048</v>
      </c>
      <c r="D31" s="66">
        <v>5.826959959575837</v>
      </c>
      <c r="E31" s="67">
        <f t="shared" ref="E31" si="209">IF(MIN(C31,D31)&lt;C$5,C$5-MIN(C31,D31),0)</f>
        <v>0</v>
      </c>
      <c r="F31" s="66">
        <v>4.9483538977052168</v>
      </c>
      <c r="G31" s="66">
        <v>4.850679581352269</v>
      </c>
      <c r="H31" s="67">
        <f t="shared" ref="H31" si="210">IF(MIN(F31,G31)&lt;F$5,F$5-MIN(F31,G31),0)</f>
        <v>0</v>
      </c>
      <c r="I31" s="68">
        <v>4.0775741873210016</v>
      </c>
      <c r="J31" s="66">
        <v>3.9651215128942741</v>
      </c>
      <c r="K31" s="67">
        <f t="shared" ref="K31" si="211">IF(MIN(I31,J31)&lt;I$5,I$5-MIN(I31,J31),0)</f>
        <v>0</v>
      </c>
      <c r="L31" s="66">
        <v>3.6635401049854961</v>
      </c>
      <c r="M31" s="66">
        <v>3.5656725370607756</v>
      </c>
      <c r="N31" s="67">
        <f t="shared" ref="N31" si="212">IF(MIN(L31,M31)&lt;L$5,L$5-MIN(L31,M31),0)</f>
        <v>0</v>
      </c>
      <c r="O31" s="66">
        <v>3.2678666666666674</v>
      </c>
      <c r="P31" s="66">
        <v>3.2640000000000002</v>
      </c>
      <c r="Q31" s="67">
        <f t="shared" ref="Q31" si="213">IF(MIN(O31,P31)&lt;O$5,O$5-MIN(O31,P31),0)</f>
        <v>0</v>
      </c>
      <c r="R31" s="68">
        <v>2.6604797021628497</v>
      </c>
      <c r="S31" s="66">
        <v>2.6110709649998958</v>
      </c>
      <c r="T31" s="67">
        <f t="shared" ref="T31" si="214">IF(MIN(R31,S31)&lt;R$5,R$5-MIN(R31,S31),0)</f>
        <v>0.35376766929277403</v>
      </c>
      <c r="U31" s="66">
        <v>1.4182401673620237</v>
      </c>
      <c r="V31" s="66">
        <v>1.4559120992170085</v>
      </c>
      <c r="W31" s="67">
        <f t="shared" ref="W31" si="215">IF(MIN(U31,V31)&lt;U$5,U$5-MIN(U31,V31),0)</f>
        <v>0</v>
      </c>
      <c r="X31" s="68">
        <v>0.91532239812539284</v>
      </c>
      <c r="Y31" s="66">
        <v>0.92808089958278561</v>
      </c>
      <c r="Z31" s="67">
        <f t="shared" ref="Z31" si="216">IF(MIN(X31,Y31)&lt;X$5,X$5-MIN(X31,Y31),0)</f>
        <v>0</v>
      </c>
      <c r="AA31" s="66">
        <v>0</v>
      </c>
      <c r="AB31" s="66">
        <v>0</v>
      </c>
      <c r="AC31" s="67">
        <f t="shared" ref="AC31" si="217">IF(MIN(AA31,AB31)&lt;AA$5,AA$5-MIN(AA31,AB31),0)</f>
        <v>0.4</v>
      </c>
      <c r="AD31" s="66">
        <v>12.537309942686969</v>
      </c>
      <c r="AE31" s="66">
        <v>12.543283766340281</v>
      </c>
      <c r="AF31" s="67" t="s">
        <v>29</v>
      </c>
    </row>
    <row r="32" spans="1:32" x14ac:dyDescent="0.2">
      <c r="A32" s="69">
        <f t="shared" si="0"/>
        <v>44391</v>
      </c>
      <c r="B32" s="69">
        <f t="shared" si="1"/>
        <v>44397</v>
      </c>
      <c r="C32" s="65">
        <v>5.9960446129389382</v>
      </c>
      <c r="D32" s="66">
        <v>5.8093571233526662</v>
      </c>
      <c r="E32" s="67">
        <f t="shared" ref="E32" si="218">IF(MIN(C32,D32)&lt;C$5,C$5-MIN(C32,D32),0)</f>
        <v>0</v>
      </c>
      <c r="F32" s="66">
        <v>4.9642019478471457</v>
      </c>
      <c r="G32" s="66">
        <v>4.8114117159313485</v>
      </c>
      <c r="H32" s="67">
        <f t="shared" ref="H32" si="219">IF(MIN(F32,G32)&lt;F$5,F$5-MIN(F32,G32),0)</f>
        <v>0</v>
      </c>
      <c r="I32" s="68">
        <v>4.0895010996594126</v>
      </c>
      <c r="J32" s="66">
        <v>3.9421024193716661</v>
      </c>
      <c r="K32" s="67">
        <f t="shared" ref="K32" si="220">IF(MIN(I32,J32)&lt;I$5,I$5-MIN(I32,J32),0)</f>
        <v>0</v>
      </c>
      <c r="L32" s="66">
        <v>3.6771420920835109</v>
      </c>
      <c r="M32" s="66">
        <v>3.5460386043503149</v>
      </c>
      <c r="N32" s="67">
        <f t="shared" ref="N32" si="221">IF(MIN(L32,M32)&lt;L$5,L$5-MIN(L32,M32),0)</f>
        <v>0</v>
      </c>
      <c r="O32" s="66">
        <v>3.3156000000000003</v>
      </c>
      <c r="P32" s="66">
        <v>3.1960000000000002</v>
      </c>
      <c r="Q32" s="67">
        <f t="shared" ref="Q32" si="222">IF(MIN(O32,P32)&lt;O$5,O$5-MIN(O32,P32),0)</f>
        <v>0</v>
      </c>
      <c r="R32" s="68">
        <v>2.6611905347530476</v>
      </c>
      <c r="S32" s="66">
        <v>2.6468497066617314</v>
      </c>
      <c r="T32" s="67">
        <f t="shared" ref="T32" si="223">IF(MIN(R32,S32)&lt;R$5,R$5-MIN(R32,S32),0)</f>
        <v>0.31798892763093844</v>
      </c>
      <c r="U32" s="66">
        <v>1.4166034653559656</v>
      </c>
      <c r="V32" s="66">
        <v>1.3850014431045321</v>
      </c>
      <c r="W32" s="67">
        <f t="shared" ref="W32" si="224">IF(MIN(U32,V32)&lt;U$5,U$5-MIN(U32,V32),0)</f>
        <v>0</v>
      </c>
      <c r="X32" s="68">
        <v>0.91951631708292847</v>
      </c>
      <c r="Y32" s="66">
        <v>0.87689726810310331</v>
      </c>
      <c r="Z32" s="67">
        <f t="shared" ref="Z32" si="225">IF(MIN(X32,Y32)&lt;X$5,X$5-MIN(X32,Y32),0)</f>
        <v>0</v>
      </c>
      <c r="AA32" s="66">
        <v>0</v>
      </c>
      <c r="AB32" s="66">
        <v>0</v>
      </c>
      <c r="AC32" s="67">
        <f t="shared" ref="AC32" si="226">IF(MIN(AA32,AB32)&lt;AA$5,AA$5-MIN(AA32,AB32),0)</f>
        <v>0.4</v>
      </c>
      <c r="AD32" s="66">
        <v>12.537309942686969</v>
      </c>
      <c r="AE32" s="66">
        <v>12.543283766340281</v>
      </c>
      <c r="AF32" s="67" t="s">
        <v>29</v>
      </c>
    </row>
    <row r="33" spans="1:32" x14ac:dyDescent="0.2">
      <c r="A33" s="69">
        <f t="shared" si="0"/>
        <v>44384</v>
      </c>
      <c r="B33" s="69">
        <f t="shared" si="1"/>
        <v>44390</v>
      </c>
      <c r="C33" s="65">
        <v>5.9281762164519209</v>
      </c>
      <c r="D33" s="66">
        <v>5.9366957782331857</v>
      </c>
      <c r="E33" s="67">
        <f t="shared" ref="E33" si="227">IF(MIN(C33,D33)&lt;C$5,C$5-MIN(C33,D33),0)</f>
        <v>0</v>
      </c>
      <c r="F33" s="66">
        <v>4.9414650977204566</v>
      </c>
      <c r="G33" s="66">
        <v>4.8312328009064602</v>
      </c>
      <c r="H33" s="67">
        <f t="shared" ref="H33" si="228">IF(MIN(F33,G33)&lt;F$5,F$5-MIN(F33,G33),0)</f>
        <v>0</v>
      </c>
      <c r="I33" s="68">
        <v>4.0615991736149484</v>
      </c>
      <c r="J33" s="66">
        <v>3.9646044174466195</v>
      </c>
      <c r="K33" s="67">
        <f t="shared" ref="K33" si="229">IF(MIN(I33,J33)&lt;I$5,I$5-MIN(I33,J33),0)</f>
        <v>0</v>
      </c>
      <c r="L33" s="66">
        <v>3.6686357872989874</v>
      </c>
      <c r="M33" s="66">
        <v>3.5442555322409013</v>
      </c>
      <c r="N33" s="67">
        <f t="shared" ref="N33" si="230">IF(MIN(L33,M33)&lt;L$5,L$5-MIN(L33,M33),0)</f>
        <v>0</v>
      </c>
      <c r="O33" s="66">
        <v>3.3725333333333336</v>
      </c>
      <c r="P33" s="66">
        <v>3.2240000000000006</v>
      </c>
      <c r="Q33" s="67">
        <f t="shared" ref="Q33" si="231">IF(MIN(O33,P33)&lt;O$5,O$5-MIN(O33,P33),0)</f>
        <v>0</v>
      </c>
      <c r="R33" s="68">
        <v>2.6564638376102572</v>
      </c>
      <c r="S33" s="66">
        <v>2.6562710864946459</v>
      </c>
      <c r="T33" s="67">
        <f t="shared" ref="T33" si="232">IF(MIN(R33,S33)&lt;R$5,R$5-MIN(R33,S33),0)</f>
        <v>0.30856754779802387</v>
      </c>
      <c r="U33" s="66">
        <v>1.399000314339601</v>
      </c>
      <c r="V33" s="66">
        <v>1.420934817397268</v>
      </c>
      <c r="W33" s="67">
        <f t="shared" ref="W33" si="233">IF(MIN(U33,V33)&lt;U$5,U$5-MIN(U33,V33),0)</f>
        <v>0</v>
      </c>
      <c r="X33" s="68">
        <v>0.90089952563296571</v>
      </c>
      <c r="Y33" s="66">
        <v>0.91579965136880603</v>
      </c>
      <c r="Z33" s="67">
        <f t="shared" ref="Z33" si="234">IF(MIN(X33,Y33)&lt;X$5,X$5-MIN(X33,Y33),0)</f>
        <v>0</v>
      </c>
      <c r="AA33" s="66">
        <v>0</v>
      </c>
      <c r="AB33" s="66">
        <v>0</v>
      </c>
      <c r="AC33" s="67">
        <f t="shared" ref="AC33" si="235">IF(MIN(AA33,AB33)&lt;AA$5,AA$5-MIN(AA33,AB33),0)</f>
        <v>0.4</v>
      </c>
      <c r="AD33" s="66">
        <v>12.507272659304981</v>
      </c>
      <c r="AE33" s="66">
        <v>12.543283766340281</v>
      </c>
      <c r="AF33" s="67" t="s">
        <v>29</v>
      </c>
    </row>
    <row r="34" spans="1:32" x14ac:dyDescent="0.2">
      <c r="A34" s="69">
        <f t="shared" si="0"/>
        <v>44377</v>
      </c>
      <c r="B34" s="69">
        <f t="shared" si="1"/>
        <v>44383</v>
      </c>
      <c r="C34" s="65">
        <v>5.8049279982388526</v>
      </c>
      <c r="D34" s="66">
        <v>6.0855129450762995</v>
      </c>
      <c r="E34" s="67">
        <f t="shared" ref="E34" si="236">IF(MIN(C34,D34)&lt;C$5,C$5-MIN(C34,D34),0)</f>
        <v>0</v>
      </c>
      <c r="F34" s="66">
        <v>4.8504051578910126</v>
      </c>
      <c r="G34" s="66">
        <v>5.0422407650835392</v>
      </c>
      <c r="H34" s="67">
        <f t="shared" ref="H34" si="237">IF(MIN(F34,G34)&lt;F$5,F$5-MIN(F34,G34),0)</f>
        <v>0</v>
      </c>
      <c r="I34" s="68">
        <v>3.9886533836639568</v>
      </c>
      <c r="J34" s="66">
        <v>4.1646325401814925</v>
      </c>
      <c r="K34" s="67">
        <f t="shared" ref="K34" si="238">IF(MIN(I34,J34)&lt;I$5,I$5-MIN(I34,J34),0)</f>
        <v>0</v>
      </c>
      <c r="L34" s="66">
        <v>3.6161609231272602</v>
      </c>
      <c r="M34" s="66">
        <v>3.7723786299873634</v>
      </c>
      <c r="N34" s="67">
        <f t="shared" ref="N34" si="239">IF(MIN(L34,M34)&lt;L$5,L$5-MIN(L34,M34),0)</f>
        <v>0</v>
      </c>
      <c r="O34" s="66">
        <v>3.3625333333333334</v>
      </c>
      <c r="P34" s="66">
        <v>3.3720000000000003</v>
      </c>
      <c r="Q34" s="67">
        <f t="shared" ref="Q34" si="240">IF(MIN(O34,P34)&lt;O$5,O$5-MIN(O34,P34),0)</f>
        <v>0</v>
      </c>
      <c r="R34" s="68">
        <v>2.6328816994402366</v>
      </c>
      <c r="S34" s="66">
        <v>2.7066035121893917</v>
      </c>
      <c r="T34" s="67">
        <f t="shared" ref="T34" si="241">IF(MIN(R34,S34)&lt;R$5,R$5-MIN(R34,S34),0)</f>
        <v>0.33195693485243316</v>
      </c>
      <c r="U34" s="66">
        <v>1.3753611904897982</v>
      </c>
      <c r="V34" s="66">
        <v>1.4501566840029718</v>
      </c>
      <c r="W34" s="67">
        <f t="shared" ref="W34" si="242">IF(MIN(U34,V34)&lt;U$5,U$5-MIN(U34,V34),0)</f>
        <v>0</v>
      </c>
      <c r="X34" s="68">
        <v>0.87555198033948678</v>
      </c>
      <c r="Y34" s="66">
        <v>0.94017525861576279</v>
      </c>
      <c r="Z34" s="67">
        <f t="shared" ref="Z34" si="243">IF(MIN(X34,Y34)&lt;X$5,X$5-MIN(X34,Y34),0)</f>
        <v>0</v>
      </c>
      <c r="AA34" s="66">
        <v>0</v>
      </c>
      <c r="AB34" s="66">
        <v>0</v>
      </c>
      <c r="AC34" s="67">
        <f t="shared" ref="AC34" si="244">IF(MIN(AA34,AB34)&lt;AA$5,AA$5-MIN(AA34,AB34),0)</f>
        <v>0.4</v>
      </c>
      <c r="AD34" s="66">
        <v>12.413757935682799</v>
      </c>
      <c r="AE34" s="66">
        <v>12.543283766340281</v>
      </c>
      <c r="AF34" s="67" t="s">
        <v>29</v>
      </c>
    </row>
    <row r="35" spans="1:32" x14ac:dyDescent="0.2">
      <c r="A35" s="69">
        <f t="shared" si="0"/>
        <v>44370</v>
      </c>
      <c r="B35" s="69">
        <f t="shared" si="1"/>
        <v>44376</v>
      </c>
      <c r="C35" s="65">
        <v>5.6441910434834952</v>
      </c>
      <c r="D35" s="66">
        <v>6.1572193872691114</v>
      </c>
      <c r="E35" s="67">
        <f t="shared" ref="E35" si="245">IF(MIN(C35,D35)&lt;C$5,C$5-MIN(C35,D35),0)</f>
        <v>0</v>
      </c>
      <c r="F35" s="66">
        <v>4.7312964006225711</v>
      </c>
      <c r="G35" s="66">
        <v>5.1151033238351076</v>
      </c>
      <c r="H35" s="67">
        <f t="shared" ref="H35" si="246">IF(MIN(F35,G35)&lt;F$5,F$5-MIN(F35,G35),0)</f>
        <v>0</v>
      </c>
      <c r="I35" s="68">
        <v>3.9024796692282546</v>
      </c>
      <c r="J35" s="66">
        <v>4.2466732709734369</v>
      </c>
      <c r="K35" s="67">
        <f t="shared" ref="K35" si="247">IF(MIN(I35,J35)&lt;I$5,I$5-MIN(I35,J35),0)</f>
        <v>0</v>
      </c>
      <c r="L35" s="66">
        <v>3.5741370327127888</v>
      </c>
      <c r="M35" s="66">
        <v>3.7970506145724761</v>
      </c>
      <c r="N35" s="67">
        <f t="shared" ref="N35" si="248">IF(MIN(L35,M35)&lt;L$5,L$5-MIN(L35,M35),0)</f>
        <v>0</v>
      </c>
      <c r="O35" s="66">
        <v>3.3521333333333332</v>
      </c>
      <c r="P35" s="66">
        <v>3.2520000000000007</v>
      </c>
      <c r="Q35" s="67">
        <f t="shared" ref="Q35" si="249">IF(MIN(O35,P35)&lt;O$5,O$5-MIN(O35,P35),0)</f>
        <v>0</v>
      </c>
      <c r="R35" s="68">
        <v>2.6332653918562912</v>
      </c>
      <c r="S35" s="66">
        <v>2.6352555713632539</v>
      </c>
      <c r="T35" s="67">
        <f t="shared" ref="T35" si="250">IF(MIN(R35,S35)&lt;R$5,R$5-MIN(R35,S35),0)</f>
        <v>0.33157324243637865</v>
      </c>
      <c r="U35" s="66">
        <v>1.3632694747671028</v>
      </c>
      <c r="V35" s="66">
        <v>1.4248897811053323</v>
      </c>
      <c r="W35" s="67">
        <f t="shared" ref="W35" si="251">IF(MIN(U35,V35)&lt;U$5,U$5-MIN(U35,V35),0)</f>
        <v>0</v>
      </c>
      <c r="X35" s="68">
        <v>0.85658286182393173</v>
      </c>
      <c r="Y35" s="66">
        <v>0.92796745156312488</v>
      </c>
      <c r="Z35" s="67">
        <f t="shared" ref="Z35" si="252">IF(MIN(X35,Y35)&lt;X$5,X$5-MIN(X35,Y35),0)</f>
        <v>0</v>
      </c>
      <c r="AA35" s="66">
        <v>0</v>
      </c>
      <c r="AB35" s="66">
        <v>0</v>
      </c>
      <c r="AC35" s="67">
        <f t="shared" ref="AC35" si="253">IF(MIN(AA35,AB35)&lt;AA$5,AA$5-MIN(AA35,AB35),0)</f>
        <v>0.4</v>
      </c>
      <c r="AD35" s="66">
        <v>12.31362997543722</v>
      </c>
      <c r="AE35" s="66">
        <v>12.543283766340281</v>
      </c>
      <c r="AF35" s="67" t="s">
        <v>29</v>
      </c>
    </row>
    <row r="36" spans="1:32" x14ac:dyDescent="0.2">
      <c r="A36" s="69">
        <f t="shared" si="0"/>
        <v>44363</v>
      </c>
      <c r="B36" s="69">
        <f t="shared" si="1"/>
        <v>44369</v>
      </c>
      <c r="C36" s="65">
        <v>5.5259373080736749</v>
      </c>
      <c r="D36" s="66">
        <v>5.8970138735801427</v>
      </c>
      <c r="E36" s="67">
        <f t="shared" ref="E36" si="254">IF(MIN(C36,D36)&lt;C$5,C$5-MIN(C36,D36),0)</f>
        <v>0</v>
      </c>
      <c r="F36" s="66">
        <v>4.6381607066124424</v>
      </c>
      <c r="G36" s="66">
        <v>4.9253483454306464</v>
      </c>
      <c r="H36" s="67">
        <f t="shared" ref="H36" si="255">IF(MIN(F36,G36)&lt;F$5,F$5-MIN(F36,G36),0)</f>
        <v>0</v>
      </c>
      <c r="I36" s="68">
        <v>3.8507667255429734</v>
      </c>
      <c r="J36" s="66">
        <v>4.0505685419087722</v>
      </c>
      <c r="K36" s="67">
        <f t="shared" ref="K36" si="256">IF(MIN(I36,J36)&lt;I$5,I$5-MIN(I36,J36),0)</f>
        <v>0</v>
      </c>
      <c r="L36" s="66">
        <v>3.5604729488018054</v>
      </c>
      <c r="M36" s="66">
        <v>3.6440697407537441</v>
      </c>
      <c r="N36" s="67">
        <f t="shared" ref="N36" si="257">IF(MIN(L36,M36)&lt;L$5,L$5-MIN(L36,M36),0)</f>
        <v>0</v>
      </c>
      <c r="O36" s="66">
        <v>3.3468000000000004</v>
      </c>
      <c r="P36" s="66">
        <v>3.3640000000000003</v>
      </c>
      <c r="Q36" s="67">
        <f t="shared" ref="Q36" si="258">IF(MIN(O36,P36)&lt;O$5,O$5-MIN(O36,P36),0)</f>
        <v>0</v>
      </c>
      <c r="R36" s="68">
        <v>2.6417068499913667</v>
      </c>
      <c r="S36" s="66">
        <v>2.649765963961169</v>
      </c>
      <c r="T36" s="67">
        <f t="shared" ref="T36" si="259">IF(MIN(R36,S36)&lt;R$5,R$5-MIN(R36,S36),0)</f>
        <v>0.32313178430130307</v>
      </c>
      <c r="U36" s="66">
        <v>1.3642713965251185</v>
      </c>
      <c r="V36" s="66">
        <v>1.3901629707949934</v>
      </c>
      <c r="W36" s="67">
        <f t="shared" ref="W36" si="260">IF(MIN(U36,V36)&lt;U$5,U$5-MIN(U36,V36),0)</f>
        <v>0</v>
      </c>
      <c r="X36" s="68">
        <v>0.84620203939723004</v>
      </c>
      <c r="Y36" s="66">
        <v>0.91689726810310335</v>
      </c>
      <c r="Z36" s="67">
        <f t="shared" ref="Z36" si="261">IF(MIN(X36,Y36)&lt;X$5,X$5-MIN(X36,Y36),0)</f>
        <v>0</v>
      </c>
      <c r="AA36" s="66">
        <v>0</v>
      </c>
      <c r="AB36" s="66">
        <v>0</v>
      </c>
      <c r="AC36" s="67">
        <f t="shared" ref="AC36" si="262">IF(MIN(AA36,AB36)&lt;AA$5,AA$5-MIN(AA36,AB36),0)</f>
        <v>0.4</v>
      </c>
      <c r="AD36" s="66">
        <v>12.201615230919053</v>
      </c>
      <c r="AE36" s="66">
        <v>12.523371020829241</v>
      </c>
      <c r="AF36" s="67" t="s">
        <v>29</v>
      </c>
    </row>
    <row r="37" spans="1:32" x14ac:dyDescent="0.2">
      <c r="A37" s="69">
        <f t="shared" si="0"/>
        <v>44356</v>
      </c>
      <c r="B37" s="69">
        <f t="shared" si="1"/>
        <v>44362</v>
      </c>
      <c r="C37" s="65">
        <v>5.4791710324944605</v>
      </c>
      <c r="D37" s="66">
        <v>5.6731222495284923</v>
      </c>
      <c r="E37" s="67">
        <f t="shared" ref="E37" si="263">IF(MIN(C37,D37)&lt;C$5,C$5-MIN(C37,D37),0)</f>
        <v>0</v>
      </c>
      <c r="F37" s="66">
        <v>4.5965320978683275</v>
      </c>
      <c r="G37" s="66">
        <v>4.7642908943120421</v>
      </c>
      <c r="H37" s="67">
        <f t="shared" ref="H37" si="264">IF(MIN(F37,G37)&lt;F$5,F$5-MIN(F37,G37),0)</f>
        <v>0</v>
      </c>
      <c r="I37" s="68">
        <v>3.8549810171539618</v>
      </c>
      <c r="J37" s="66">
        <v>3.8498407981050722</v>
      </c>
      <c r="K37" s="67">
        <f t="shared" ref="K37" si="265">IF(MIN(I37,J37)&lt;I$5,I$5-MIN(I37,J37),0)</f>
        <v>0</v>
      </c>
      <c r="L37" s="66">
        <v>3.5797903707151013</v>
      </c>
      <c r="M37" s="66">
        <v>3.5049905698119685</v>
      </c>
      <c r="N37" s="67">
        <f t="shared" ref="N37" si="266">IF(MIN(L37,M37)&lt;L$5,L$5-MIN(L37,M37),0)</f>
        <v>0</v>
      </c>
      <c r="O37" s="66">
        <v>3.2795999999999998</v>
      </c>
      <c r="P37" s="66">
        <v>3.4920000000000004</v>
      </c>
      <c r="Q37" s="67">
        <f t="shared" ref="Q37" si="267">IF(MIN(O37,P37)&lt;O$5,O$5-MIN(O37,P37),0)</f>
        <v>0</v>
      </c>
      <c r="R37" s="68">
        <v>2.6526048583120674</v>
      </c>
      <c r="S37" s="66">
        <v>2.6502215522661028</v>
      </c>
      <c r="T37" s="67">
        <f t="shared" ref="T37" si="268">IF(MIN(R37,S37)&lt;R$5,R$5-MIN(R37,S37),0)</f>
        <v>0.31461708202656702</v>
      </c>
      <c r="U37" s="66">
        <v>1.3879061898706446</v>
      </c>
      <c r="V37" s="66">
        <v>1.3475470937875063</v>
      </c>
      <c r="W37" s="67">
        <f t="shared" ref="W37" si="269">IF(MIN(U37,V37)&lt;U$5,U$5-MIN(U37,V37),0)</f>
        <v>0</v>
      </c>
      <c r="X37" s="68">
        <v>0.86654263349907601</v>
      </c>
      <c r="Y37" s="66">
        <v>0.83980605246613704</v>
      </c>
      <c r="Z37" s="67">
        <f t="shared" ref="Z37" si="270">IF(MIN(X37,Y37)&lt;X$5,X$5-MIN(X37,Y37),0)</f>
        <v>0</v>
      </c>
      <c r="AA37" s="66">
        <v>0</v>
      </c>
      <c r="AB37" s="66">
        <v>0</v>
      </c>
      <c r="AC37" s="67">
        <f t="shared" ref="AC37" si="271">IF(MIN(AA37,AB37)&lt;AA$5,AA$5-MIN(AA37,AB37),0)</f>
        <v>0.4</v>
      </c>
      <c r="AD37" s="66">
        <v>12.089600486400888</v>
      </c>
      <c r="AE37" s="66">
        <v>12.523371020829241</v>
      </c>
      <c r="AF37" s="67" t="s">
        <v>29</v>
      </c>
    </row>
    <row r="38" spans="1:32" x14ac:dyDescent="0.2">
      <c r="A38" s="69">
        <f t="shared" si="0"/>
        <v>44349</v>
      </c>
      <c r="B38" s="69">
        <f t="shared" si="1"/>
        <v>44355</v>
      </c>
      <c r="C38" s="65">
        <v>5.4673572763645364</v>
      </c>
      <c r="D38" s="66">
        <v>5.5776036526896684</v>
      </c>
      <c r="E38" s="67">
        <f t="shared" ref="E38" si="272">IF(MIN(C38,D38)&lt;C$5,C$5-MIN(C38,D38),0)</f>
        <v>0</v>
      </c>
      <c r="F38" s="66">
        <v>4.5931543396857455</v>
      </c>
      <c r="G38" s="66">
        <v>4.6575348154921796</v>
      </c>
      <c r="H38" s="67">
        <f t="shared" ref="H38" si="273">IF(MIN(F38,G38)&lt;F$5,F$5-MIN(F38,G38),0)</f>
        <v>0</v>
      </c>
      <c r="I38" s="68">
        <v>3.8649855984381905</v>
      </c>
      <c r="J38" s="66">
        <v>3.8329845751335152</v>
      </c>
      <c r="K38" s="67">
        <f t="shared" ref="K38" si="274">IF(MIN(I38,J38)&lt;I$5,I$5-MIN(I38,J38),0)</f>
        <v>0</v>
      </c>
      <c r="L38" s="66">
        <v>3.5900765271023034</v>
      </c>
      <c r="M38" s="66">
        <v>3.5148233665453765</v>
      </c>
      <c r="N38" s="67">
        <f t="shared" ref="N38" si="275">IF(MIN(L38,M38)&lt;L$5,L$5-MIN(L38,M38),0)</f>
        <v>0</v>
      </c>
      <c r="O38" s="66">
        <v>3.235733333333334</v>
      </c>
      <c r="P38" s="66">
        <v>3.4079999999999999</v>
      </c>
      <c r="Q38" s="67">
        <f t="shared" ref="Q38" si="276">IF(MIN(O38,P38)&lt;O$5,O$5-MIN(O38,P38),0)</f>
        <v>0</v>
      </c>
      <c r="R38" s="68">
        <v>2.6731533607461957</v>
      </c>
      <c r="S38" s="66">
        <v>2.6004944649241457</v>
      </c>
      <c r="T38" s="67">
        <f t="shared" ref="T38" si="277">IF(MIN(R38,S38)&lt;R$5,R$5-MIN(R38,S38),0)</f>
        <v>0.3643441693685241</v>
      </c>
      <c r="U38" s="66">
        <v>1.4239250026194965</v>
      </c>
      <c r="V38" s="66">
        <v>1.3403568611762016</v>
      </c>
      <c r="W38" s="67">
        <f t="shared" ref="W38" si="278">IF(MIN(U38,V38)&lt;U$5,U$5-MIN(U38,V38),0)</f>
        <v>0</v>
      </c>
      <c r="X38" s="68">
        <v>0.89302207045017234</v>
      </c>
      <c r="Y38" s="66">
        <v>0.82653177687603585</v>
      </c>
      <c r="Z38" s="67">
        <f t="shared" ref="Z38" si="279">IF(MIN(X38,Y38)&lt;X$5,X$5-MIN(X38,Y38),0)</f>
        <v>0</v>
      </c>
      <c r="AA38" s="66">
        <v>0</v>
      </c>
      <c r="AB38" s="66">
        <v>0</v>
      </c>
      <c r="AC38" s="67">
        <f t="shared" ref="AC38" si="280">IF(MIN(AA38,AB38)&lt;AA$5,AA$5-MIN(AA38,AB38),0)</f>
        <v>0.4</v>
      </c>
      <c r="AD38" s="66">
        <v>12.066454158218995</v>
      </c>
      <c r="AE38" s="66">
        <v>12.142506379388069</v>
      </c>
      <c r="AF38" s="67" t="s">
        <v>29</v>
      </c>
    </row>
    <row r="39" spans="1:32" x14ac:dyDescent="0.2">
      <c r="A39" s="69">
        <f t="shared" si="0"/>
        <v>44342</v>
      </c>
      <c r="B39" s="69">
        <f t="shared" si="1"/>
        <v>44348</v>
      </c>
      <c r="C39" s="65">
        <v>5.4351979250864781</v>
      </c>
      <c r="D39" s="66">
        <v>5.5065629028468379</v>
      </c>
      <c r="E39" s="67">
        <f t="shared" ref="E39" si="281">IF(MIN(C39,D39)&lt;C$5,C$5-MIN(C39,D39),0)</f>
        <v>0</v>
      </c>
      <c r="F39" s="66">
        <v>4.5535019487845698</v>
      </c>
      <c r="G39" s="66">
        <v>4.6381065416202878</v>
      </c>
      <c r="H39" s="67">
        <f t="shared" ref="H39" si="282">IF(MIN(F39,G39)&lt;F$5,F$5-MIN(F39,G39),0)</f>
        <v>0</v>
      </c>
      <c r="I39" s="68">
        <v>3.8329386050458236</v>
      </c>
      <c r="J39" s="66">
        <v>3.89956560353657</v>
      </c>
      <c r="K39" s="67">
        <f t="shared" ref="K39" si="283">IF(MIN(I39,J39)&lt;I$5,I$5-MIN(I39,J39),0)</f>
        <v>0</v>
      </c>
      <c r="L39" s="66">
        <v>3.5542939243099272</v>
      </c>
      <c r="M39" s="66">
        <v>3.629143826016433</v>
      </c>
      <c r="N39" s="67">
        <f t="shared" ref="N39" si="284">IF(MIN(L39,M39)&lt;L$5,L$5-MIN(L39,M39),0)</f>
        <v>0</v>
      </c>
      <c r="O39" s="66">
        <v>3.2501333333333338</v>
      </c>
      <c r="P39" s="66">
        <v>3.1320000000000001</v>
      </c>
      <c r="Q39" s="67">
        <f t="shared" ref="Q39" si="285">IF(MIN(O39,P39)&lt;O$5,O$5-MIN(O39,P39),0)</f>
        <v>0</v>
      </c>
      <c r="R39" s="68">
        <v>2.6734781870051494</v>
      </c>
      <c r="S39" s="66">
        <v>2.6181440578021991</v>
      </c>
      <c r="T39" s="67">
        <f t="shared" ref="T39" si="286">IF(MIN(R39,S39)&lt;R$5,R$5-MIN(R39,S39),0)</f>
        <v>0.34669457649047075</v>
      </c>
      <c r="U39" s="66">
        <v>1.4511303378198164</v>
      </c>
      <c r="V39" s="66">
        <v>1.3700693833228552</v>
      </c>
      <c r="W39" s="67">
        <f t="shared" ref="W39" si="287">IF(MIN(U39,V39)&lt;U$5,U$5-MIN(U39,V39),0)</f>
        <v>0</v>
      </c>
      <c r="X39" s="68">
        <v>0.91322254291211824</v>
      </c>
      <c r="Y39" s="66">
        <v>0.84407078356289644</v>
      </c>
      <c r="Z39" s="67">
        <f t="shared" ref="Z39" si="288">IF(MIN(X39,Y39)&lt;X$5,X$5-MIN(X39,Y39),0)</f>
        <v>0</v>
      </c>
      <c r="AA39" s="66">
        <v>0</v>
      </c>
      <c r="AB39" s="66">
        <v>0</v>
      </c>
      <c r="AC39" s="67">
        <f t="shared" ref="AC39" si="289">IF(MIN(AA39,AB39)&lt;AA$5,AA$5-MIN(AA39,AB39),0)</f>
        <v>0.4</v>
      </c>
      <c r="AD39" s="66">
        <v>12.043307830037104</v>
      </c>
      <c r="AE39" s="66">
        <v>12.142506379388069</v>
      </c>
      <c r="AF39" s="67" t="s">
        <v>29</v>
      </c>
    </row>
    <row r="40" spans="1:32" x14ac:dyDescent="0.2">
      <c r="A40" s="69">
        <f t="shared" si="0"/>
        <v>44335</v>
      </c>
      <c r="B40" s="69">
        <f t="shared" si="1"/>
        <v>44341</v>
      </c>
      <c r="C40" s="65">
        <v>5.3960608515503647</v>
      </c>
      <c r="D40" s="66">
        <v>5.3728062769944245</v>
      </c>
      <c r="E40" s="67">
        <f t="shared" ref="E40" si="290">IF(MIN(C40,D40)&lt;C$5,C$5-MIN(C40,D40),0)</f>
        <v>0</v>
      </c>
      <c r="F40" s="66">
        <v>4.5276944467880069</v>
      </c>
      <c r="G40" s="66">
        <v>4.5209639203455296</v>
      </c>
      <c r="H40" s="67">
        <f t="shared" ref="H40" si="291">IF(MIN(F40,G40)&lt;F$5,F$5-MIN(F40,G40),0)</f>
        <v>0</v>
      </c>
      <c r="I40" s="68">
        <v>3.8230959260438602</v>
      </c>
      <c r="J40" s="66">
        <v>3.8218367230300712</v>
      </c>
      <c r="K40" s="67">
        <f t="shared" ref="K40" si="292">IF(MIN(I40,J40)&lt;I$5,I$5-MIN(I40,J40),0)</f>
        <v>0</v>
      </c>
      <c r="L40" s="66">
        <v>3.5345502705981651</v>
      </c>
      <c r="M40" s="66">
        <v>3.5831347596095844</v>
      </c>
      <c r="N40" s="67">
        <f t="shared" ref="N40" si="293">IF(MIN(L40,M40)&lt;L$5,L$5-MIN(L40,M40),0)</f>
        <v>0</v>
      </c>
      <c r="O40" s="66">
        <v>3.1642666666666668</v>
      </c>
      <c r="P40" s="66">
        <v>3.3960000000000004</v>
      </c>
      <c r="Q40" s="67">
        <f t="shared" ref="Q40" si="294">IF(MIN(O40,P40)&lt;O$5,O$5-MIN(O40,P40),0)</f>
        <v>0</v>
      </c>
      <c r="R40" s="68">
        <v>2.6486608385587189</v>
      </c>
      <c r="S40" s="66">
        <v>2.6837897415067071</v>
      </c>
      <c r="T40" s="67">
        <f t="shared" ref="T40" si="295">IF(MIN(R40,S40)&lt;R$5,R$5-MIN(R40,S40),0)</f>
        <v>0.31617779573395088</v>
      </c>
      <c r="U40" s="66">
        <v>1.4755206523499265</v>
      </c>
      <c r="V40" s="66">
        <v>1.3805650397210949</v>
      </c>
      <c r="W40" s="67">
        <f t="shared" ref="W40" si="296">IF(MIN(U40,V40)&lt;U$5,U$5-MIN(U40,V40),0)</f>
        <v>0</v>
      </c>
      <c r="X40" s="68">
        <v>0.93146801356422992</v>
      </c>
      <c r="Y40" s="66">
        <v>0.85317234383037088</v>
      </c>
      <c r="Z40" s="67">
        <f t="shared" ref="Z40" si="297">IF(MIN(X40,Y40)&lt;X$5,X$5-MIN(X40,Y40),0)</f>
        <v>0</v>
      </c>
      <c r="AA40" s="66">
        <v>0</v>
      </c>
      <c r="AB40" s="66">
        <v>0</v>
      </c>
      <c r="AC40" s="67">
        <f t="shared" ref="AC40" si="298">IF(MIN(AA40,AB40)&lt;AA$5,AA$5-MIN(AA40,AB40),0)</f>
        <v>0.4</v>
      </c>
      <c r="AD40" s="66">
        <v>11.902876635973785</v>
      </c>
      <c r="AE40" s="66">
        <v>12.043307830037104</v>
      </c>
      <c r="AF40" s="67" t="s">
        <v>29</v>
      </c>
    </row>
    <row r="41" spans="1:32" x14ac:dyDescent="0.2">
      <c r="A41" s="69">
        <f t="shared" si="0"/>
        <v>44328</v>
      </c>
      <c r="B41" s="69">
        <f t="shared" si="1"/>
        <v>44334</v>
      </c>
      <c r="C41" s="65">
        <v>5.3207074470513938</v>
      </c>
      <c r="D41" s="66">
        <v>5.4337268338971496</v>
      </c>
      <c r="E41" s="67">
        <f t="shared" ref="E41" si="299">IF(MIN(C41,D41)&lt;C$5,C$5-MIN(C41,D41),0)</f>
        <v>0</v>
      </c>
      <c r="F41" s="66">
        <v>4.502579919218201</v>
      </c>
      <c r="G41" s="66">
        <v>4.5392739979914936</v>
      </c>
      <c r="H41" s="67">
        <f t="shared" ref="H41" si="300">IF(MIN(F41,G41)&lt;F$5,F$5-MIN(F41,G41),0)</f>
        <v>0</v>
      </c>
      <c r="I41" s="68">
        <v>3.8191511651430496</v>
      </c>
      <c r="J41" s="66">
        <v>3.8467039338262983</v>
      </c>
      <c r="K41" s="67">
        <f t="shared" ref="K41" si="301">IF(MIN(I41,J41)&lt;I$5,I$5-MIN(I41,J41),0)</f>
        <v>0</v>
      </c>
      <c r="L41" s="66">
        <v>3.5345502705981651</v>
      </c>
      <c r="M41" s="66">
        <v>3.5831347596095844</v>
      </c>
      <c r="N41" s="67">
        <f t="shared" ref="N41" si="302">IF(MIN(L41,M41)&lt;L$5,L$5-MIN(L41,M41),0)</f>
        <v>0</v>
      </c>
      <c r="O41" s="66">
        <v>3.1231999999999998</v>
      </c>
      <c r="P41" s="66">
        <v>3.2040000000000002</v>
      </c>
      <c r="Q41" s="67">
        <f t="shared" ref="Q41" si="303">IF(MIN(O41,P41)&lt;O$5,O$5-MIN(O41,P41),0)</f>
        <v>0</v>
      </c>
      <c r="R41" s="68">
        <v>2.6913283921234568</v>
      </c>
      <c r="S41" s="66">
        <v>2.616641902190791</v>
      </c>
      <c r="T41" s="67">
        <f t="shared" ref="T41" si="304">IF(MIN(R41,S41)&lt;R$5,R$5-MIN(R41,S41),0)</f>
        <v>0.34819673210187885</v>
      </c>
      <c r="U41" s="66">
        <v>1.4875664256729724</v>
      </c>
      <c r="V41" s="66">
        <v>1.4291866248499741</v>
      </c>
      <c r="W41" s="67">
        <f t="shared" ref="W41" si="305">IF(MIN(U41,V41)&lt;U$5,U$5-MIN(U41,V41),0)</f>
        <v>0</v>
      </c>
      <c r="X41" s="68">
        <v>0.93652763092720637</v>
      </c>
      <c r="Y41" s="66">
        <v>0.92049724238440889</v>
      </c>
      <c r="Z41" s="67">
        <f t="shared" ref="Z41" si="306">IF(MIN(X41,Y41)&lt;X$5,X$5-MIN(X41,Y41),0)</f>
        <v>0</v>
      </c>
      <c r="AA41" s="66">
        <v>0</v>
      </c>
      <c r="AB41" s="66">
        <v>0</v>
      </c>
      <c r="AC41" s="67">
        <f t="shared" ref="AC41" si="307">IF(MIN(AA41,AB41)&lt;AA$5,AA$5-MIN(AA41,AB41),0)</f>
        <v>0.4</v>
      </c>
      <c r="AD41" s="66">
        <v>11.411367456752167</v>
      </c>
      <c r="AE41" s="66">
        <v>12.043307830037104</v>
      </c>
      <c r="AF41" s="67" t="s">
        <v>29</v>
      </c>
    </row>
    <row r="42" spans="1:32" x14ac:dyDescent="0.2">
      <c r="A42" s="69">
        <f t="shared" si="0"/>
        <v>44321</v>
      </c>
      <c r="B42" s="69">
        <f t="shared" si="1"/>
        <v>44327</v>
      </c>
      <c r="C42" s="65">
        <v>5.206541184838037</v>
      </c>
      <c r="D42" s="66">
        <v>5.5701166549186221</v>
      </c>
      <c r="E42" s="67">
        <f t="shared" ref="E42" si="308">IF(MIN(C42,D42)&lt;C$5,C$5-MIN(C42,D42),0)</f>
        <v>0</v>
      </c>
      <c r="F42" s="66">
        <v>4.4372090937433581</v>
      </c>
      <c r="G42" s="66">
        <v>4.702404003951699</v>
      </c>
      <c r="H42" s="67">
        <f t="shared" ref="H42" si="309">IF(MIN(F42,G42)&lt;F$5,F$5-MIN(F42,G42),0)</f>
        <v>0</v>
      </c>
      <c r="I42" s="68">
        <v>3.7976445425413825</v>
      </c>
      <c r="J42" s="66">
        <v>3.9208973329668315</v>
      </c>
      <c r="K42" s="67">
        <f t="shared" ref="K42" si="310">IF(MIN(I42,J42)&lt;I$5,I$5-MIN(I42,J42),0)</f>
        <v>0</v>
      </c>
      <c r="L42" s="66">
        <v>3.5234421683172901</v>
      </c>
      <c r="M42" s="66">
        <v>3.5993914240173601</v>
      </c>
      <c r="N42" s="67">
        <f t="shared" ref="N42" si="311">IF(MIN(L42,M42)&lt;L$5,L$5-MIN(L42,M42),0)</f>
        <v>0</v>
      </c>
      <c r="O42" s="66">
        <v>3.0936888888888889</v>
      </c>
      <c r="P42" s="66">
        <v>3.2040000000000002</v>
      </c>
      <c r="Q42" s="67">
        <f t="shared" ref="Q42" si="312">IF(MIN(O42,P42)&lt;O$5,O$5-MIN(O42,P42),0)</f>
        <v>0</v>
      </c>
      <c r="R42" s="68">
        <v>2.5772229222061651</v>
      </c>
      <c r="S42" s="66">
        <v>2.7109245774332287</v>
      </c>
      <c r="T42" s="67">
        <f t="shared" ref="T42" si="313">IF(MIN(R42,S42)&lt;R$5,R$5-MIN(R42,S42),0)</f>
        <v>0.38761571208650469</v>
      </c>
      <c r="U42" s="66">
        <v>1.4815087443561754</v>
      </c>
      <c r="V42" s="66">
        <v>1.4979701663142251</v>
      </c>
      <c r="W42" s="67">
        <f t="shared" ref="W42" si="314">IF(MIN(U42,V42)&lt;U$5,U$5-MIN(U42,V42),0)</f>
        <v>0</v>
      </c>
      <c r="X42" s="68">
        <v>0.93519030881484433</v>
      </c>
      <c r="Y42" s="66">
        <v>0.94318698919814814</v>
      </c>
      <c r="Z42" s="67">
        <f t="shared" ref="Z42" si="315">IF(MIN(X42,Y42)&lt;X$5,X$5-MIN(X42,Y42),0)</f>
        <v>0</v>
      </c>
      <c r="AA42" s="66">
        <v>0</v>
      </c>
      <c r="AB42" s="66">
        <v>0</v>
      </c>
      <c r="AC42" s="67">
        <f t="shared" ref="AC42" si="316">IF(MIN(AA42,AB42)&lt;AA$5,AA$5-MIN(AA42,AB42),0)</f>
        <v>0.4</v>
      </c>
      <c r="AD42" s="66">
        <v>10.919858277530547</v>
      </c>
      <c r="AE42" s="66">
        <v>12.043307830037104</v>
      </c>
      <c r="AF42" s="67" t="s">
        <v>29</v>
      </c>
    </row>
    <row r="43" spans="1:32" x14ac:dyDescent="0.2">
      <c r="A43" s="69">
        <f t="shared" si="0"/>
        <v>44314</v>
      </c>
      <c r="B43" s="69">
        <f t="shared" si="1"/>
        <v>44320</v>
      </c>
      <c r="C43" s="65">
        <v>5.1157144399357364</v>
      </c>
      <c r="D43" s="66">
        <v>5.4191148051684159</v>
      </c>
      <c r="E43" s="67">
        <f t="shared" ref="E43" si="317">IF(MIN(C43,D43)&lt;C$5,C$5-MIN(C43,D43),0)</f>
        <v>0</v>
      </c>
      <c r="F43" s="66">
        <v>4.4221281955213492</v>
      </c>
      <c r="G43" s="66">
        <v>4.4946954716046568</v>
      </c>
      <c r="H43" s="67">
        <f t="shared" ref="H43" si="318">IF(MIN(F43,G43)&lt;F$5,F$5-MIN(F43,G43),0)</f>
        <v>0</v>
      </c>
      <c r="I43" s="68">
        <v>3.8185535721467598</v>
      </c>
      <c r="J43" s="66">
        <v>3.7632713998136649</v>
      </c>
      <c r="K43" s="67">
        <f t="shared" ref="K43" si="319">IF(MIN(I43,J43)&lt;I$5,I$5-MIN(I43,J43),0)</f>
        <v>0</v>
      </c>
      <c r="L43" s="66">
        <v>3.5510819420895441</v>
      </c>
      <c r="M43" s="66">
        <v>3.4576955686734507</v>
      </c>
      <c r="N43" s="67">
        <f t="shared" ref="N43" si="320">IF(MIN(L43,M43)&lt;L$5,L$5-MIN(L43,M43),0)</f>
        <v>0</v>
      </c>
      <c r="O43" s="66">
        <v>3.0961777777777781</v>
      </c>
      <c r="P43" s="66">
        <v>3.2600000000000002</v>
      </c>
      <c r="Q43" s="67">
        <f t="shared" ref="Q43" si="321">IF(MIN(O43,P43)&lt;O$5,O$5-MIN(O43,P43),0)</f>
        <v>0</v>
      </c>
      <c r="R43" s="68">
        <v>2.5483605399549978</v>
      </c>
      <c r="S43" s="66">
        <v>2.6326467201633661</v>
      </c>
      <c r="T43" s="67">
        <f t="shared" ref="T43" si="322">IF(MIN(R43,S43)&lt;R$5,R$5-MIN(R43,S43),0)</f>
        <v>0.41647809433767202</v>
      </c>
      <c r="U43" s="66">
        <v>1.4752619210912346</v>
      </c>
      <c r="V43" s="66">
        <v>1.4866057895639251</v>
      </c>
      <c r="W43" s="67">
        <f t="shared" ref="W43" si="323">IF(MIN(U43,V43)&lt;U$5,U$5-MIN(U43,V43),0)</f>
        <v>0</v>
      </c>
      <c r="X43" s="68">
        <v>0.93564631555885758</v>
      </c>
      <c r="Y43" s="66">
        <v>0.93208530033720072</v>
      </c>
      <c r="Z43" s="67">
        <f t="shared" ref="Z43" si="324">IF(MIN(X43,Y43)&lt;X$5,X$5-MIN(X43,Y43),0)</f>
        <v>0</v>
      </c>
      <c r="AA43" s="66">
        <v>0</v>
      </c>
      <c r="AB43" s="66">
        <v>0</v>
      </c>
      <c r="AC43" s="67">
        <f t="shared" ref="AC43" si="325">IF(MIN(AA43,AB43)&lt;AA$5,AA$5-MIN(AA43,AB43),0)</f>
        <v>0.4</v>
      </c>
      <c r="AD43" s="66">
        <v>10.42834909830893</v>
      </c>
      <c r="AE43" s="66">
        <v>12.043307830037104</v>
      </c>
      <c r="AF43" s="67" t="s">
        <v>29</v>
      </c>
    </row>
    <row r="44" spans="1:32" x14ac:dyDescent="0.2">
      <c r="A44" s="69">
        <f t="shared" si="0"/>
        <v>44307</v>
      </c>
      <c r="B44" s="69">
        <f t="shared" si="1"/>
        <v>44313</v>
      </c>
      <c r="C44" s="65">
        <v>5.085193077694651</v>
      </c>
      <c r="D44" s="66">
        <v>5.2427928778720352</v>
      </c>
      <c r="E44" s="67">
        <f t="shared" ref="E44" si="326">IF(MIN(C44,D44)&lt;C$5,C$5-MIN(C44,D44),0)</f>
        <v>0</v>
      </c>
      <c r="F44" s="66">
        <v>4.4506553776565783</v>
      </c>
      <c r="G44" s="66">
        <v>4.4018483531417179</v>
      </c>
      <c r="H44" s="67">
        <f t="shared" ref="H44" si="327">IF(MIN(F44,G44)&lt;F$5,F$5-MIN(F44,G44),0)</f>
        <v>0</v>
      </c>
      <c r="I44" s="68">
        <v>3.8614883035126506</v>
      </c>
      <c r="J44" s="66">
        <v>3.7595962119583315</v>
      </c>
      <c r="K44" s="67">
        <f t="shared" ref="K44" si="328">IF(MIN(I44,J44)&lt;I$5,I$5-MIN(I44,J44),0)</f>
        <v>0</v>
      </c>
      <c r="L44" s="66">
        <v>3.5830156008603744</v>
      </c>
      <c r="M44" s="66">
        <v>3.52102542748825</v>
      </c>
      <c r="N44" s="67">
        <f t="shared" ref="N44" si="329">IF(MIN(L44,M44)&lt;L$5,L$5-MIN(L44,M44),0)</f>
        <v>0</v>
      </c>
      <c r="O44" s="66">
        <v>3.1919111111111116</v>
      </c>
      <c r="P44" s="66">
        <v>3.028</v>
      </c>
      <c r="Q44" s="67">
        <f t="shared" ref="Q44" si="330">IF(MIN(O44,P44)&lt;O$5,O$5-MIN(O44,P44),0)</f>
        <v>3.2000000000000028E-2</v>
      </c>
      <c r="R44" s="68">
        <v>2.5483451189705084</v>
      </c>
      <c r="S44" s="66">
        <v>2.5867597957835855</v>
      </c>
      <c r="T44" s="67">
        <f t="shared" ref="T44" si="331">IF(MIN(R44,S44)&lt;R$5,R$5-MIN(R44,S44),0)</f>
        <v>0.41649351532216139</v>
      </c>
      <c r="U44" s="66">
        <v>1.4743427897163321</v>
      </c>
      <c r="V44" s="66">
        <v>1.4868083957249811</v>
      </c>
      <c r="W44" s="67">
        <f t="shared" ref="W44" si="332">IF(MIN(U44,V44)&lt;U$5,U$5-MIN(U44,V44),0)</f>
        <v>0</v>
      </c>
      <c r="X44" s="68">
        <v>0.94323855279952729</v>
      </c>
      <c r="Y44" s="66">
        <v>0.92704157855632374</v>
      </c>
      <c r="Z44" s="67">
        <f t="shared" ref="Z44" si="333">IF(MIN(X44,Y44)&lt;X$5,X$5-MIN(X44,Y44),0)</f>
        <v>0</v>
      </c>
      <c r="AA44" s="66">
        <v>0</v>
      </c>
      <c r="AB44" s="66">
        <v>0</v>
      </c>
      <c r="AC44" s="67">
        <f t="shared" ref="AC44" si="334">IF(MIN(AA44,AB44)&lt;AA$5,AA$5-MIN(AA44,AB44),0)</f>
        <v>0.4</v>
      </c>
      <c r="AD44" s="66">
        <v>9.936839919087312</v>
      </c>
      <c r="AE44" s="66">
        <v>12.043307830037104</v>
      </c>
      <c r="AF44" s="67" t="s">
        <v>29</v>
      </c>
    </row>
    <row r="45" spans="1:32" x14ac:dyDescent="0.2">
      <c r="A45" s="69">
        <f t="shared" si="0"/>
        <v>44300</v>
      </c>
      <c r="B45" s="69">
        <f t="shared" si="1"/>
        <v>44306</v>
      </c>
      <c r="C45" s="65">
        <v>5.1024116303535649</v>
      </c>
      <c r="D45" s="66">
        <v>5.1107836717586981</v>
      </c>
      <c r="E45" s="67">
        <f t="shared" ref="E45" si="335">IF(MIN(C45,D45)&lt;C$5,C$5-MIN(C45,D45),0)</f>
        <v>0</v>
      </c>
      <c r="F45" s="66">
        <v>4.4832374227116194</v>
      </c>
      <c r="G45" s="66">
        <v>4.431640308406612</v>
      </c>
      <c r="H45" s="67">
        <f t="shared" ref="H45" si="336">IF(MIN(F45,G45)&lt;F$5,F$5-MIN(F45,G45),0)</f>
        <v>0</v>
      </c>
      <c r="I45" s="68">
        <v>3.9027078081110207</v>
      </c>
      <c r="J45" s="66">
        <v>3.8297978156799668</v>
      </c>
      <c r="K45" s="67">
        <f t="shared" ref="K45" si="337">IF(MIN(I45,J45)&lt;I$5,I$5-MIN(I45,J45),0)</f>
        <v>0</v>
      </c>
      <c r="L45" s="66">
        <v>3.610633145576279</v>
      </c>
      <c r="M45" s="66">
        <v>3.554413464076835</v>
      </c>
      <c r="N45" s="67">
        <f t="shared" ref="N45" si="338">IF(MIN(L45,M45)&lt;L$5,L$5-MIN(L45,M45),0)</f>
        <v>0</v>
      </c>
      <c r="O45" s="66">
        <v>3.2667111111111113</v>
      </c>
      <c r="P45" s="66">
        <v>3.028</v>
      </c>
      <c r="Q45" s="67">
        <f t="shared" ref="Q45" si="339">IF(MIN(O45,P45)&lt;O$5,O$5-MIN(O45,P45),0)</f>
        <v>3.2000000000000028E-2</v>
      </c>
      <c r="R45" s="68">
        <v>2.6063408665295005</v>
      </c>
      <c r="S45" s="66">
        <v>2.5541043791180531</v>
      </c>
      <c r="T45" s="67">
        <f t="shared" ref="T45" si="340">IF(MIN(R45,S45)&lt;R$5,R$5-MIN(R45,S45),0)</f>
        <v>0.4107342551746167</v>
      </c>
      <c r="U45" s="66">
        <v>1.477459414471052</v>
      </c>
      <c r="V45" s="66">
        <v>1.4808113676630279</v>
      </c>
      <c r="W45" s="67">
        <f t="shared" ref="W45" si="341">IF(MIN(U45,V45)&lt;U$5,U$5-MIN(U45,V45),0)</f>
        <v>0</v>
      </c>
      <c r="X45" s="68">
        <v>0.95109994808633846</v>
      </c>
      <c r="Y45" s="66">
        <v>0.9421813167971651</v>
      </c>
      <c r="Z45" s="67">
        <f t="shared" ref="Z45" si="342">IF(MIN(X45,Y45)&lt;X$5,X$5-MIN(X45,Y45),0)</f>
        <v>0</v>
      </c>
      <c r="AA45" s="66">
        <v>0</v>
      </c>
      <c r="AB45" s="66">
        <v>0</v>
      </c>
      <c r="AC45" s="67">
        <f t="shared" ref="AC45" si="343">IF(MIN(AA45,AB45)&lt;AA$5,AA$5-MIN(AA45,AB45),0)</f>
        <v>0.4</v>
      </c>
      <c r="AD45" s="66">
        <v>9.936839919087312</v>
      </c>
      <c r="AE45" s="66">
        <v>9.936839919087312</v>
      </c>
      <c r="AF45" s="67" t="s">
        <v>29</v>
      </c>
    </row>
    <row r="46" spans="1:32" x14ac:dyDescent="0.2">
      <c r="A46" s="69">
        <f t="shared" si="0"/>
        <v>44293</v>
      </c>
      <c r="B46" s="69">
        <f t="shared" si="1"/>
        <v>44299</v>
      </c>
      <c r="C46" s="65">
        <v>5.1387102429955505</v>
      </c>
      <c r="D46" s="66">
        <v>5.1107836717586981</v>
      </c>
      <c r="E46" s="67">
        <f t="shared" ref="E46" si="344">IF(MIN(C46,D46)&lt;C$5,C$5-MIN(C46,D46),0)</f>
        <v>0</v>
      </c>
      <c r="F46" s="66">
        <v>4.5274842701681601</v>
      </c>
      <c r="G46" s="66">
        <v>4.431640308406612</v>
      </c>
      <c r="H46" s="67">
        <f t="shared" ref="H46" si="345">IF(MIN(F46,G46)&lt;F$5,F$5-MIN(F46,G46),0)</f>
        <v>0</v>
      </c>
      <c r="I46" s="68">
        <v>3.9518034867957716</v>
      </c>
      <c r="J46" s="66">
        <v>3.8297978156799668</v>
      </c>
      <c r="K46" s="67">
        <f t="shared" ref="K46" si="346">IF(MIN(I46,J46)&lt;I$5,I$5-MIN(I46,J46),0)</f>
        <v>0</v>
      </c>
      <c r="L46" s="66">
        <v>3.6403936593211901</v>
      </c>
      <c r="M46" s="66">
        <v>3.554413464076835</v>
      </c>
      <c r="N46" s="67">
        <f t="shared" ref="N46" si="347">IF(MIN(L46,M46)&lt;L$5,L$5-MIN(L46,M46),0)</f>
        <v>0</v>
      </c>
      <c r="O46" s="66">
        <v>3.3063111111111114</v>
      </c>
      <c r="P46" s="66">
        <v>3.028</v>
      </c>
      <c r="Q46" s="67">
        <f t="shared" ref="Q46" si="348">IF(MIN(O46,P46)&lt;O$5,O$5-MIN(O46,P46),0)</f>
        <v>3.2000000000000028E-2</v>
      </c>
      <c r="R46" s="68">
        <v>2.6506122112694754</v>
      </c>
      <c r="S46" s="66">
        <v>2.5541043791180531</v>
      </c>
      <c r="T46" s="67">
        <f t="shared" ref="T46" si="349">IF(MIN(R46,S46)&lt;R$5,R$5-MIN(R46,S46),0)</f>
        <v>0.4107342551746167</v>
      </c>
      <c r="U46" s="66">
        <v>1.4904249180811948</v>
      </c>
      <c r="V46" s="66">
        <v>1.4808113676630279</v>
      </c>
      <c r="W46" s="67">
        <f t="shared" ref="W46" si="350">IF(MIN(U46,V46)&lt;U$5,U$5-MIN(U46,V46),0)</f>
        <v>0</v>
      </c>
      <c r="X46" s="68">
        <v>0.96257995418262166</v>
      </c>
      <c r="Y46" s="66">
        <v>0.9421813167971651</v>
      </c>
      <c r="Z46" s="67">
        <f t="shared" ref="Z46" si="351">IF(MIN(X46,Y46)&lt;X$5,X$5-MIN(X46,Y46),0)</f>
        <v>0</v>
      </c>
      <c r="AA46" s="66">
        <v>0</v>
      </c>
      <c r="AB46" s="66">
        <v>0</v>
      </c>
      <c r="AC46" s="67">
        <f t="shared" ref="AC46" si="352">IF(MIN(AA46,AB46)&lt;AA$5,AA$5-MIN(AA46,AB46),0)</f>
        <v>0.4</v>
      </c>
      <c r="AD46" s="66">
        <v>9.936839919087312</v>
      </c>
      <c r="AE46" s="66">
        <v>9.936839919087312</v>
      </c>
      <c r="AF46" s="67" t="s">
        <v>29</v>
      </c>
    </row>
    <row r="47" spans="1:32" x14ac:dyDescent="0.2">
      <c r="A47" s="69">
        <f t="shared" si="0"/>
        <v>44286</v>
      </c>
      <c r="B47" s="69">
        <f t="shared" si="1"/>
        <v>44292</v>
      </c>
      <c r="C47" s="65">
        <v>5.2187126198202396</v>
      </c>
      <c r="D47" s="66">
        <v>5.0059551796180948</v>
      </c>
      <c r="E47" s="67">
        <f t="shared" ref="E47" si="353">IF(MIN(C47,D47)&lt;C$5,C$5-MIN(C47,D47),0)</f>
        <v>0</v>
      </c>
      <c r="F47" s="66">
        <v>4.5940827165231362</v>
      </c>
      <c r="G47" s="66">
        <v>4.3987508606917656</v>
      </c>
      <c r="H47" s="67">
        <f t="shared" ref="H47" si="354">IF(MIN(F47,G47)&lt;F$5,F$5-MIN(F47,G47),0)</f>
        <v>0</v>
      </c>
      <c r="I47" s="68">
        <v>4.0110504022911861</v>
      </c>
      <c r="J47" s="66">
        <v>3.8260467871589778</v>
      </c>
      <c r="K47" s="67">
        <f t="shared" ref="K47" si="355">IF(MIN(I47,J47)&lt;I$5,I$5-MIN(I47,J47),0)</f>
        <v>0</v>
      </c>
      <c r="L47" s="66">
        <v>3.6638457106630224</v>
      </c>
      <c r="M47" s="66">
        <v>3.5452147896555513</v>
      </c>
      <c r="N47" s="67">
        <f t="shared" ref="N47" si="356">IF(MIN(L47,M47)&lt;L$5,L$5-MIN(L47,M47),0)</f>
        <v>0</v>
      </c>
      <c r="O47" s="66">
        <v>3.327466666666667</v>
      </c>
      <c r="P47" s="66">
        <v>3.2013333333333338</v>
      </c>
      <c r="Q47" s="67">
        <f t="shared" ref="Q47" si="357">IF(MIN(O47,P47)&lt;O$5,O$5-MIN(O47,P47),0)</f>
        <v>0</v>
      </c>
      <c r="R47" s="68">
        <v>2.663645750163369</v>
      </c>
      <c r="S47" s="66">
        <v>2.511690373451775</v>
      </c>
      <c r="T47" s="67">
        <f t="shared" ref="T47" si="358">IF(MIN(R47,S47)&lt;R$5,R$5-MIN(R47,S47),0)</f>
        <v>0.45314826084089477</v>
      </c>
      <c r="U47" s="66">
        <v>1.5079001924139377</v>
      </c>
      <c r="V47" s="66">
        <v>1.4500019431902609</v>
      </c>
      <c r="W47" s="67">
        <f t="shared" ref="W47" si="359">IF(MIN(U47,V47)&lt;U$5,U$5-MIN(U47,V47),0)</f>
        <v>0</v>
      </c>
      <c r="X47" s="68">
        <v>0.97820825236707232</v>
      </c>
      <c r="Y47" s="66">
        <v>0.92564133851517383</v>
      </c>
      <c r="Z47" s="67">
        <f t="shared" ref="Z47" si="360">IF(MIN(X47,Y47)&lt;X$5,X$5-MIN(X47,Y47),0)</f>
        <v>0</v>
      </c>
      <c r="AA47" s="66">
        <v>0</v>
      </c>
      <c r="AB47" s="66">
        <v>0</v>
      </c>
      <c r="AC47" s="67">
        <f t="shared" ref="AC47" si="361">IF(MIN(AA47,AB47)&lt;AA$5,AA$5-MIN(AA47,AB47),0)</f>
        <v>0.4</v>
      </c>
      <c r="AD47" s="66">
        <v>9.936839919087312</v>
      </c>
      <c r="AE47" s="66">
        <v>9.936839919087312</v>
      </c>
      <c r="AF47" s="67" t="s">
        <v>29</v>
      </c>
    </row>
    <row r="48" spans="1:32" x14ac:dyDescent="0.2">
      <c r="A48" s="69">
        <f t="shared" si="0"/>
        <v>44279</v>
      </c>
      <c r="B48" s="69">
        <f t="shared" si="1"/>
        <v>44285</v>
      </c>
      <c r="C48" s="65">
        <v>5.2548431976093868</v>
      </c>
      <c r="D48" s="66">
        <v>5.0896126955097074</v>
      </c>
      <c r="E48" s="67">
        <f t="shared" ref="E48" si="362">IF(MIN(C48,D48)&lt;C$5,C$5-MIN(C48,D48),0)</f>
        <v>0</v>
      </c>
      <c r="F48" s="66">
        <v>4.6092859637615895</v>
      </c>
      <c r="G48" s="66">
        <v>4.5083435255567625</v>
      </c>
      <c r="H48" s="67">
        <f t="shared" ref="H48" si="363">IF(MIN(F48,G48)&lt;F$5,F$5-MIN(F48,G48),0)</f>
        <v>0</v>
      </c>
      <c r="I48" s="68">
        <v>4.0213926438787846</v>
      </c>
      <c r="J48" s="66">
        <v>3.9199683755310435</v>
      </c>
      <c r="K48" s="67">
        <f t="shared" ref="K48" si="364">IF(MIN(I48,J48)&lt;I$5,I$5-MIN(I48,J48),0)</f>
        <v>0</v>
      </c>
      <c r="L48" s="66">
        <v>3.6314003995545114</v>
      </c>
      <c r="M48" s="66">
        <v>3.6534941228020044</v>
      </c>
      <c r="N48" s="67">
        <f t="shared" ref="N48" si="365">IF(MIN(L48,M48)&lt;L$5,L$5-MIN(L48,M48),0)</f>
        <v>0</v>
      </c>
      <c r="O48" s="66">
        <v>3.2840000000000003</v>
      </c>
      <c r="P48" s="66">
        <v>3.4440000000000008</v>
      </c>
      <c r="Q48" s="67">
        <f t="shared" ref="Q48" si="366">IF(MIN(O48,P48)&lt;O$5,O$5-MIN(O48,P48),0)</f>
        <v>0</v>
      </c>
      <c r="R48" s="68">
        <v>2.6880283774913192</v>
      </c>
      <c r="S48" s="66">
        <v>2.50210185317483</v>
      </c>
      <c r="T48" s="67">
        <f t="shared" ref="T48" si="367">IF(MIN(R48,S48)&lt;R$5,R$5-MIN(R48,S48),0)</f>
        <v>0.46273678111783978</v>
      </c>
      <c r="U48" s="66">
        <v>1.5005543521746585</v>
      </c>
      <c r="V48" s="66">
        <v>1.4844130565239753</v>
      </c>
      <c r="W48" s="67">
        <f t="shared" ref="W48" si="368">IF(MIN(U48,V48)&lt;U$5,U$5-MIN(U48,V48),0)</f>
        <v>0</v>
      </c>
      <c r="X48" s="68">
        <v>0.97815359775961586</v>
      </c>
      <c r="Y48" s="66">
        <v>0.95503530605246589</v>
      </c>
      <c r="Z48" s="67">
        <f t="shared" ref="Z48" si="369">IF(MIN(X48,Y48)&lt;X$5,X$5-MIN(X48,Y48),0)</f>
        <v>0</v>
      </c>
      <c r="AA48" s="66">
        <v>0</v>
      </c>
      <c r="AB48" s="66">
        <v>0</v>
      </c>
      <c r="AC48" s="67">
        <f t="shared" ref="AC48" si="370">IF(MIN(AA48,AB48)&lt;AA$5,AA$5-MIN(AA48,AB48),0)</f>
        <v>0.4</v>
      </c>
      <c r="AD48" s="66">
        <v>9.7591103288164778</v>
      </c>
      <c r="AE48" s="66">
        <v>9.936839919087312</v>
      </c>
      <c r="AF48" s="67" t="s">
        <v>29</v>
      </c>
    </row>
    <row r="49" spans="1:32" x14ac:dyDescent="0.2">
      <c r="A49" s="69">
        <f t="shared" si="0"/>
        <v>44272</v>
      </c>
      <c r="B49" s="69">
        <f t="shared" si="1"/>
        <v>44278</v>
      </c>
      <c r="C49" s="65">
        <v>5.2299635281392156</v>
      </c>
      <c r="D49" s="66">
        <v>5.167922900161571</v>
      </c>
      <c r="E49" s="67">
        <f t="shared" ref="E49" si="371">IF(MIN(C49,D49)&lt;C$5,C$5-MIN(C49,D49),0)</f>
        <v>0</v>
      </c>
      <c r="F49" s="66">
        <v>4.5607317656571826</v>
      </c>
      <c r="G49" s="66">
        <v>4.5635181541325469</v>
      </c>
      <c r="H49" s="67">
        <f t="shared" ref="H49" si="372">IF(MIN(F49,G49)&lt;F$5,F$5-MIN(F49,G49),0)</f>
        <v>0</v>
      </c>
      <c r="I49" s="68">
        <v>3.9738256505348013</v>
      </c>
      <c r="J49" s="66">
        <v>4.0026867735149168</v>
      </c>
      <c r="K49" s="67">
        <f t="shared" ref="K49" si="373">IF(MIN(I49,J49)&lt;I$5,I$5-MIN(I49,J49),0)</f>
        <v>0</v>
      </c>
      <c r="L49" s="66">
        <v>3.5670349255639593</v>
      </c>
      <c r="M49" s="66">
        <v>3.6688585707663268</v>
      </c>
      <c r="N49" s="67">
        <f t="shared" ref="N49" si="374">IF(MIN(L49,M49)&lt;L$5,L$5-MIN(L49,M49),0)</f>
        <v>0</v>
      </c>
      <c r="O49" s="66">
        <v>3.2294666666666672</v>
      </c>
      <c r="P49" s="66">
        <v>3.4240000000000004</v>
      </c>
      <c r="Q49" s="67">
        <f t="shared" ref="Q49" si="375">IF(MIN(O49,P49)&lt;O$5,O$5-MIN(O49,P49),0)</f>
        <v>0</v>
      </c>
      <c r="R49" s="68">
        <v>2.6667657046498974</v>
      </c>
      <c r="S49" s="66">
        <v>2.7981733375381364</v>
      </c>
      <c r="T49" s="67">
        <f t="shared" ref="T49" si="376">IF(MIN(R49,S49)&lt;R$5,R$5-MIN(R49,S49),0)</f>
        <v>0.29807292964277243</v>
      </c>
      <c r="U49" s="66">
        <v>1.4907968842277721</v>
      </c>
      <c r="V49" s="66">
        <v>1.4790097731039609</v>
      </c>
      <c r="W49" s="67">
        <f t="shared" ref="W49" si="377">IF(MIN(U49,V49)&lt;U$5,U$5-MIN(U49,V49),0)</f>
        <v>0</v>
      </c>
      <c r="X49" s="68">
        <v>0.9658534605932444</v>
      </c>
      <c r="Y49" s="66">
        <v>0.97094081842601576</v>
      </c>
      <c r="Z49" s="67">
        <f t="shared" ref="Z49" si="378">IF(MIN(X49,Y49)&lt;X$5,X$5-MIN(X49,Y49),0)</f>
        <v>0</v>
      </c>
      <c r="AA49" s="66">
        <v>0</v>
      </c>
      <c r="AB49" s="66">
        <v>0</v>
      </c>
      <c r="AC49" s="67">
        <f t="shared" ref="AC49" si="379">IF(MIN(AA49,AB49)&lt;AA$5,AA$5-MIN(AA49,AB49),0)</f>
        <v>0.4</v>
      </c>
      <c r="AD49" s="66">
        <v>9.1370567628685624</v>
      </c>
      <c r="AE49" s="66">
        <v>9.936839919087312</v>
      </c>
      <c r="AF49" s="67" t="s">
        <v>29</v>
      </c>
    </row>
    <row r="50" spans="1:32" x14ac:dyDescent="0.2">
      <c r="A50" s="69">
        <f t="shared" si="0"/>
        <v>44265</v>
      </c>
      <c r="B50" s="69">
        <f t="shared" si="1"/>
        <v>44271</v>
      </c>
      <c r="C50" s="65">
        <v>5.1726265213114395</v>
      </c>
      <c r="D50" s="66">
        <v>5.2262138906352202</v>
      </c>
      <c r="E50" s="67">
        <f t="shared" ref="E50" si="380">IF(MIN(C50,D50)&lt;C$5,C$5-MIN(C50,D50),0)</f>
        <v>0</v>
      </c>
      <c r="F50" s="66">
        <v>4.4919049463657119</v>
      </c>
      <c r="G50" s="66">
        <v>4.5906763699173831</v>
      </c>
      <c r="H50" s="67">
        <f t="shared" ref="H50" si="381">IF(MIN(F50,G50)&lt;F$5,F$5-MIN(F50,G50),0)</f>
        <v>0</v>
      </c>
      <c r="I50" s="68">
        <v>3.8310102019000691</v>
      </c>
      <c r="J50" s="66">
        <v>4.0158679900681395</v>
      </c>
      <c r="K50" s="67">
        <f t="shared" ref="K50" si="382">IF(MIN(I50,J50)&lt;I$5,I$5-MIN(I50,J50),0)</f>
        <v>0</v>
      </c>
      <c r="L50" s="66">
        <v>3.4973452826229026</v>
      </c>
      <c r="M50" s="66">
        <v>3.6825638680916728</v>
      </c>
      <c r="N50" s="67">
        <f t="shared" ref="N50" si="383">IF(MIN(L50,M50)&lt;L$5,L$5-MIN(L50,M50),0)</f>
        <v>0</v>
      </c>
      <c r="O50" s="66">
        <v>3.2450666666666668</v>
      </c>
      <c r="P50" s="66">
        <v>3.1600000000000006</v>
      </c>
      <c r="Q50" s="67">
        <f t="shared" ref="Q50" si="384">IF(MIN(O50,P50)&lt;O$5,O$5-MIN(O50,P50),0)</f>
        <v>0</v>
      </c>
      <c r="R50" s="68">
        <v>2.6392040401332593</v>
      </c>
      <c r="S50" s="66">
        <v>2.8138681964527255</v>
      </c>
      <c r="T50" s="67">
        <f t="shared" ref="T50" si="385">IF(MIN(R50,S50)&lt;R$5,R$5-MIN(R50,S50),0)</f>
        <v>0.32563459415941054</v>
      </c>
      <c r="U50" s="66">
        <v>1.4818847754853213</v>
      </c>
      <c r="V50" s="66">
        <v>1.5320647253814936</v>
      </c>
      <c r="W50" s="67">
        <f t="shared" ref="W50" si="386">IF(MIN(U50,V50)&lt;U$5,U$5-MIN(U50,V50),0)</f>
        <v>0</v>
      </c>
      <c r="X50" s="68">
        <v>0.9584685422262863</v>
      </c>
      <c r="Y50" s="66">
        <v>0.98820349202720448</v>
      </c>
      <c r="Z50" s="67">
        <f t="shared" ref="Z50" si="387">IF(MIN(X50,Y50)&lt;X$5,X$5-MIN(X50,Y50),0)</f>
        <v>0</v>
      </c>
      <c r="AA50" s="66">
        <v>0</v>
      </c>
      <c r="AB50" s="66">
        <v>0</v>
      </c>
      <c r="AC50" s="67">
        <f t="shared" ref="AC50" si="388">IF(MIN(AA50,AB50)&lt;AA$5,AA$5-MIN(AA50,AB50),0)</f>
        <v>0.4</v>
      </c>
      <c r="AD50" s="66">
        <v>8.515003196920647</v>
      </c>
      <c r="AE50" s="66">
        <v>9.936839919087312</v>
      </c>
      <c r="AF50" s="67" t="s">
        <v>29</v>
      </c>
    </row>
    <row r="51" spans="1:32" x14ac:dyDescent="0.2">
      <c r="A51" s="69">
        <f t="shared" si="0"/>
        <v>44258</v>
      </c>
      <c r="B51" s="69">
        <f t="shared" si="1"/>
        <v>44264</v>
      </c>
      <c r="C51" s="65">
        <v>5.0705324419938362</v>
      </c>
      <c r="D51" s="66">
        <v>5.3666873141971729</v>
      </c>
      <c r="E51" s="67">
        <f t="shared" ref="E51" si="389">IF(MIN(C51,D51)&lt;C$5,C$5-MIN(C51,D51),0)</f>
        <v>0</v>
      </c>
      <c r="F51" s="66">
        <v>4.383702838854008</v>
      </c>
      <c r="G51" s="66">
        <v>4.6977528664777921</v>
      </c>
      <c r="H51" s="67">
        <f t="shared" ref="H51" si="390">IF(MIN(F51,G51)&lt;F$5,F$5-MIN(F51,G51),0)</f>
        <v>0</v>
      </c>
      <c r="I51" s="68">
        <v>3.8310102019000691</v>
      </c>
      <c r="J51" s="66">
        <v>4.1010575599808039</v>
      </c>
      <c r="K51" s="67">
        <f t="shared" ref="K51" si="391">IF(MIN(I51,J51)&lt;I$5,I$5-MIN(I51,J51),0)</f>
        <v>0</v>
      </c>
      <c r="L51" s="66">
        <v>3.4297256612093441</v>
      </c>
      <c r="M51" s="66">
        <v>3.6804451602134067</v>
      </c>
      <c r="N51" s="67">
        <f t="shared" ref="N51" si="392">IF(MIN(L51,M51)&lt;L$5,L$5-MIN(L51,M51),0)</f>
        <v>0</v>
      </c>
      <c r="O51" s="66">
        <v>3.2261333333333337</v>
      </c>
      <c r="P51" s="66">
        <v>3.2920000000000003</v>
      </c>
      <c r="Q51" s="67">
        <f t="shared" ref="Q51" si="393">IF(MIN(O51,P51)&lt;O$5,O$5-MIN(O51,P51),0)</f>
        <v>0</v>
      </c>
      <c r="R51" s="68">
        <v>2.6670102656940737</v>
      </c>
      <c r="S51" s="66">
        <v>2.568765006880998</v>
      </c>
      <c r="T51" s="67">
        <f t="shared" ref="T51" si="394">IF(MIN(R51,S51)&lt;R$5,R$5-MIN(R51,S51),0)</f>
        <v>0.39607362741167185</v>
      </c>
      <c r="U51" s="66">
        <v>1.4577838939056218</v>
      </c>
      <c r="V51" s="66">
        <v>1.547160527519003</v>
      </c>
      <c r="W51" s="67">
        <f t="shared" ref="W51" si="395">IF(MIN(U51,V51)&lt;U$5,U$5-MIN(U51,V51),0)</f>
        <v>0</v>
      </c>
      <c r="X51" s="68">
        <v>0.941051768398392</v>
      </c>
      <c r="Y51" s="66">
        <v>0.99932597016631419</v>
      </c>
      <c r="Z51" s="67">
        <f t="shared" ref="Z51" si="396">IF(MIN(X51,Y51)&lt;X$5,X$5-MIN(X51,Y51),0)</f>
        <v>0</v>
      </c>
      <c r="AA51" s="66">
        <v>0</v>
      </c>
      <c r="AB51" s="66">
        <v>0</v>
      </c>
      <c r="AC51" s="67">
        <f t="shared" ref="AC51" si="397">IF(MIN(AA51,AB51)&lt;AA$5,AA$5-MIN(AA51,AB51),0)</f>
        <v>0.4</v>
      </c>
      <c r="AD51" s="66">
        <v>7.8929496309727325</v>
      </c>
      <c r="AE51" s="66">
        <v>9.936839919087312</v>
      </c>
      <c r="AF51" s="67" t="s">
        <v>29</v>
      </c>
    </row>
    <row r="52" spans="1:32" x14ac:dyDescent="0.2">
      <c r="A52" s="69">
        <f t="shared" si="0"/>
        <v>44251</v>
      </c>
      <c r="B52" s="69">
        <f>B53+7</f>
        <v>44257</v>
      </c>
      <c r="C52" s="65">
        <v>4.9249508109175482</v>
      </c>
      <c r="D52" s="66">
        <v>5.3041604955407333</v>
      </c>
      <c r="E52" s="67">
        <f t="shared" ref="E52" si="398">IF(MIN(C52,D52)&lt;C$5,C$5-MIN(C52,D52),0)</f>
        <v>0</v>
      </c>
      <c r="F52" s="66">
        <v>4.2366444618019177</v>
      </c>
      <c r="G52" s="66">
        <v>4.6502225415513418</v>
      </c>
      <c r="H52" s="67">
        <f t="shared" ref="H52" si="399">IF(MIN(F52,G52)&lt;F$5,F$5-MIN(F52,G52),0)</f>
        <v>0</v>
      </c>
      <c r="I52" s="68">
        <v>3.7252548388491697</v>
      </c>
      <c r="J52" s="66">
        <v>4.0272235875356417</v>
      </c>
      <c r="K52" s="67">
        <f t="shared" ref="K52" si="400">IF(MIN(I52,J52)&lt;I$5,I$5-MIN(I52,J52),0)</f>
        <v>0</v>
      </c>
      <c r="L52" s="66">
        <v>3.3711836496233825</v>
      </c>
      <c r="M52" s="66">
        <v>3.5589196333883999</v>
      </c>
      <c r="N52" s="67">
        <f t="shared" ref="N52" si="401">IF(MIN(L52,M52)&lt;L$5,L$5-MIN(L52,M52),0)</f>
        <v>2.9761596687757574E-2</v>
      </c>
      <c r="O52" s="66">
        <v>3.2042666666666668</v>
      </c>
      <c r="P52" s="66">
        <v>3.2920000000000003</v>
      </c>
      <c r="Q52" s="67">
        <f t="shared" ref="Q52" si="402">IF(MIN(O52,P52)&lt;O$5,O$5-MIN(O52,P52),0)</f>
        <v>0</v>
      </c>
      <c r="R52" s="68">
        <v>2.6921242198209034</v>
      </c>
      <c r="S52" s="66">
        <v>2.5645068732871215</v>
      </c>
      <c r="T52" s="67">
        <f t="shared" ref="T52" si="403">IF(MIN(R52,S52)&lt;R$5,R$5-MIN(R52,S52),0)</f>
        <v>0.40033176100554835</v>
      </c>
      <c r="U52" s="66">
        <v>1.4309390728886857</v>
      </c>
      <c r="V52" s="66">
        <v>1.4692345973595473</v>
      </c>
      <c r="W52" s="67">
        <f t="shared" ref="W52" si="404">IF(MIN(U52,V52)&lt;U$5,U$5-MIN(U52,V52),0)</f>
        <v>0</v>
      </c>
      <c r="X52" s="68">
        <v>0.91298062763140342</v>
      </c>
      <c r="Y52" s="66">
        <v>0.97585423215408351</v>
      </c>
      <c r="Z52" s="67">
        <f t="shared" ref="Z52" si="405">IF(MIN(X52,Y52)&lt;X$5,X$5-MIN(X52,Y52),0)</f>
        <v>0</v>
      </c>
      <c r="AA52" s="66">
        <v>0</v>
      </c>
      <c r="AB52" s="66">
        <v>0</v>
      </c>
      <c r="AC52" s="67">
        <f t="shared" ref="AC52" si="406">IF(MIN(AA52,AB52)&lt;AA$5,AA$5-MIN(AA52,AB52),0)</f>
        <v>0.4</v>
      </c>
      <c r="AD52" s="66">
        <v>7.2708960650248162</v>
      </c>
      <c r="AE52" s="66">
        <v>9.936839919087312</v>
      </c>
      <c r="AF52" s="67" t="s">
        <v>29</v>
      </c>
    </row>
    <row r="53" spans="1:32" x14ac:dyDescent="0.2">
      <c r="A53" s="69">
        <f t="shared" si="0"/>
        <v>44244</v>
      </c>
      <c r="B53" s="69">
        <f t="shared" si="1"/>
        <v>44250</v>
      </c>
      <c r="C53" s="65">
        <v>4.7677401447201984</v>
      </c>
      <c r="D53" s="66">
        <v>5.0952018622693602</v>
      </c>
      <c r="E53" s="67">
        <f t="shared" ref="E53" si="407">IF(MIN(C53,D53)&lt;C$5,C$5-MIN(C53,D53),0)</f>
        <v>0</v>
      </c>
      <c r="F53" s="66">
        <v>4.1328970741167117</v>
      </c>
      <c r="G53" s="66">
        <v>4.3816946941471153</v>
      </c>
      <c r="H53" s="67">
        <f t="shared" ref="H53" si="408">IF(MIN(F53,G53)&lt;F$5,F$5-MIN(F53,G53),0)</f>
        <v>0</v>
      </c>
      <c r="I53" s="68">
        <v>3.6621610719055999</v>
      </c>
      <c r="J53" s="66">
        <v>3.8069639693335184</v>
      </c>
      <c r="K53" s="67">
        <f t="shared" ref="K53" si="409">IF(MIN(I53,J53)&lt;I$5,I$5-MIN(I53,J53),0)</f>
        <v>0</v>
      </c>
      <c r="L53" s="66">
        <v>3.3471832419949248</v>
      </c>
      <c r="M53" s="66">
        <v>3.4032506797083579</v>
      </c>
      <c r="N53" s="67">
        <f t="shared" ref="N53" si="410">IF(MIN(L53,M53)&lt;L$5,L$5-MIN(L53,M53),0)</f>
        <v>5.3762004316215251E-2</v>
      </c>
      <c r="O53" s="66">
        <v>3.1685333333333339</v>
      </c>
      <c r="P53" s="66">
        <v>3.1720000000000002</v>
      </c>
      <c r="Q53" s="67">
        <f t="shared" ref="Q53" si="411">IF(MIN(O53,P53)&lt;O$5,O$5-MIN(O53,P53),0)</f>
        <v>0</v>
      </c>
      <c r="R53" s="68">
        <v>2.6611662248751338</v>
      </c>
      <c r="S53" s="66">
        <v>2.7118287128133529</v>
      </c>
      <c r="T53" s="67">
        <f t="shared" ref="T53" si="412">IF(MIN(R53,S53)&lt;R$5,R$5-MIN(R53,S53),0)</f>
        <v>0.30367240941753604</v>
      </c>
      <c r="U53" s="66">
        <v>1.4139847283343812</v>
      </c>
      <c r="V53" s="66">
        <v>1.4121716008458591</v>
      </c>
      <c r="W53" s="67">
        <f t="shared" ref="W53" si="413">IF(MIN(U53,V53)&lt;U$5,U$5-MIN(U53,V53),0)</f>
        <v>0</v>
      </c>
      <c r="X53" s="68">
        <v>0.90008222838200824</v>
      </c>
      <c r="Y53" s="66">
        <v>0.90216817168657482</v>
      </c>
      <c r="Z53" s="67">
        <f t="shared" ref="Z53" si="414">IF(MIN(X53,Y53)&lt;X$5,X$5-MIN(X53,Y53),0)</f>
        <v>0</v>
      </c>
      <c r="AA53" s="66">
        <v>0</v>
      </c>
      <c r="AB53" s="66">
        <v>0</v>
      </c>
      <c r="AC53" s="67">
        <f t="shared" ref="AC53" si="415">IF(MIN(AA53,AB53)&lt;AA$5,AA$5-MIN(AA53,AB53),0)</f>
        <v>0.4</v>
      </c>
      <c r="AD53" s="66">
        <v>7.2708960650248162</v>
      </c>
      <c r="AE53" s="66">
        <v>7.2708960650248162</v>
      </c>
      <c r="AF53" s="67" t="s">
        <v>29</v>
      </c>
    </row>
    <row r="54" spans="1:32" x14ac:dyDescent="0.2">
      <c r="A54" s="69">
        <f t="shared" si="0"/>
        <v>44237</v>
      </c>
      <c r="B54" s="69">
        <f t="shared" si="1"/>
        <v>44243</v>
      </c>
      <c r="C54" s="65">
        <v>4.6270162534287822</v>
      </c>
      <c r="D54" s="66">
        <v>4.9765304528395351</v>
      </c>
      <c r="E54" s="67">
        <f t="shared" ref="E54" si="416">IF(MIN(C54,D54)&lt;C$5,C$5-MIN(C54,D54),0)</f>
        <v>0</v>
      </c>
      <c r="F54" s="66">
        <v>4.0354026041652498</v>
      </c>
      <c r="G54" s="66">
        <v>4.2897638325300216</v>
      </c>
      <c r="H54" s="67">
        <f t="shared" ref="H54" si="417">IF(MIN(F54,G54)&lt;F$5,F$5-MIN(F54,G54),0)</f>
        <v>0</v>
      </c>
      <c r="I54" s="68">
        <v>3.5928449775063482</v>
      </c>
      <c r="J54" s="66">
        <v>3.7784888838086532</v>
      </c>
      <c r="K54" s="67">
        <f t="shared" ref="K54" si="418">IF(MIN(I54,J54)&lt;I$5,I$5-MIN(I54,J54),0)</f>
        <v>0</v>
      </c>
      <c r="L54" s="66">
        <v>3.3218348965642797</v>
      </c>
      <c r="M54" s="66">
        <v>3.3673961885529593</v>
      </c>
      <c r="N54" s="67">
        <f t="shared" ref="N54" si="419">IF(MIN(L54,M54)&lt;L$5,L$5-MIN(L54,M54),0)</f>
        <v>7.9110349746860376E-2</v>
      </c>
      <c r="O54" s="66">
        <v>3.0565333333333333</v>
      </c>
      <c r="P54" s="66">
        <v>3.2360000000000002</v>
      </c>
      <c r="Q54" s="67">
        <f t="shared" ref="Q54" si="420">IF(MIN(O54,P54)&lt;O$5,O$5-MIN(O54,P54),0)</f>
        <v>3.466666666666729E-3</v>
      </c>
      <c r="R54" s="68">
        <v>2.56848261525105</v>
      </c>
      <c r="S54" s="66">
        <v>2.6950948067287728</v>
      </c>
      <c r="T54" s="67">
        <f t="shared" ref="T54" si="421">IF(MIN(R54,S54)&lt;R$5,R$5-MIN(R54,S54),0)</f>
        <v>0.39635601904161977</v>
      </c>
      <c r="U54" s="66">
        <v>1.3700721337943647</v>
      </c>
      <c r="V54" s="66">
        <v>1.4997431845459224</v>
      </c>
      <c r="W54" s="67">
        <f t="shared" ref="W54" si="422">IF(MIN(U54,V54)&lt;U$5,U$5-MIN(U54,V54),0)</f>
        <v>0</v>
      </c>
      <c r="X54" s="68">
        <v>0.87019763864281496</v>
      </c>
      <c r="Y54" s="66">
        <v>0.95837037777904777</v>
      </c>
      <c r="Z54" s="67">
        <f t="shared" ref="Z54" si="423">IF(MIN(X54,Y54)&lt;X$5,X$5-MIN(X54,Y54),0)</f>
        <v>0</v>
      </c>
      <c r="AA54" s="66">
        <v>0</v>
      </c>
      <c r="AB54" s="66">
        <v>0</v>
      </c>
      <c r="AC54" s="67">
        <f t="shared" ref="AC54" si="424">IF(MIN(AA54,AB54)&lt;AA$5,AA$5-MIN(AA54,AB54),0)</f>
        <v>0.4</v>
      </c>
      <c r="AD54" s="66">
        <v>7.2708960650248162</v>
      </c>
      <c r="AE54" s="66">
        <v>7.2708960650248162</v>
      </c>
      <c r="AF54" s="67" t="s">
        <v>29</v>
      </c>
    </row>
    <row r="55" spans="1:32" x14ac:dyDescent="0.2">
      <c r="A55" s="69">
        <f t="shared" si="0"/>
        <v>44230</v>
      </c>
      <c r="B55" s="69">
        <f t="shared" si="1"/>
        <v>44236</v>
      </c>
      <c r="C55" s="65">
        <v>4.4830637451681064</v>
      </c>
      <c r="D55" s="66">
        <v>4.9903673827077846</v>
      </c>
      <c r="E55" s="67">
        <f t="shared" ref="E55" si="425">IF(MIN(C55,D55)&lt;C$5,C$5-MIN(C55,D55),0)</f>
        <v>0</v>
      </c>
      <c r="F55" s="66">
        <v>3.9330567628675883</v>
      </c>
      <c r="G55" s="66">
        <v>4.3105554240137316</v>
      </c>
      <c r="H55" s="67">
        <f t="shared" ref="H55" si="426">IF(MIN(F55,G55)&lt;F$5,F$5-MIN(F55,G55),0)</f>
        <v>0</v>
      </c>
      <c r="I55" s="68">
        <v>3.5224661400760162</v>
      </c>
      <c r="J55" s="66">
        <v>3.7830434967989981</v>
      </c>
      <c r="K55" s="67">
        <f t="shared" ref="K55" si="427">IF(MIN(I55,J55)&lt;I$5,I$5-MIN(I55,J55),0)</f>
        <v>0</v>
      </c>
      <c r="L55" s="66">
        <v>3.2830133631373846</v>
      </c>
      <c r="M55" s="66">
        <v>3.4251384228225978</v>
      </c>
      <c r="N55" s="67">
        <f t="shared" ref="N55" si="428">IF(MIN(L55,M55)&lt;L$5,L$5-MIN(L55,M55),0)</f>
        <v>0.11793188317375547</v>
      </c>
      <c r="O55" s="66">
        <v>2.9520000000000008</v>
      </c>
      <c r="P55" s="66">
        <v>3.2040000000000002</v>
      </c>
      <c r="Q55" s="67">
        <f t="shared" ref="Q55" si="429">IF(MIN(O55,P55)&lt;O$5,O$5-MIN(O55,P55),0)</f>
        <v>0.10799999999999921</v>
      </c>
      <c r="R55" s="68">
        <v>2.4752665631606385</v>
      </c>
      <c r="S55" s="66">
        <v>2.6973767030130338</v>
      </c>
      <c r="T55" s="67">
        <f t="shared" ref="T55" si="430">IF(MIN(R55,S55)&lt;R$5,R$5-MIN(R55,S55),0)</f>
        <v>0.48957207113203127</v>
      </c>
      <c r="U55" s="66">
        <v>1.3309559948372101</v>
      </c>
      <c r="V55" s="66">
        <v>1.4791869463336571</v>
      </c>
      <c r="W55" s="67">
        <f t="shared" ref="W55" si="431">IF(MIN(U55,V55)&lt;U$5,U$5-MIN(U55,V55),0)</f>
        <v>0</v>
      </c>
      <c r="X55" s="68">
        <v>0.84179655321864688</v>
      </c>
      <c r="Y55" s="66">
        <v>0.95201250214322442</v>
      </c>
      <c r="Z55" s="67">
        <f t="shared" ref="Z55" si="432">IF(MIN(X55,Y55)&lt;X$5,X$5-MIN(X55,Y55),0)</f>
        <v>0</v>
      </c>
      <c r="AA55" s="66">
        <v>6.4533333333333326E-3</v>
      </c>
      <c r="AB55" s="66">
        <v>0</v>
      </c>
      <c r="AC55" s="67">
        <f t="shared" ref="AC55" si="433">IF(MIN(AA55,AB55)&lt;AA$5,AA$5-MIN(AA55,AB55),0)</f>
        <v>0.4</v>
      </c>
      <c r="AD55" s="66">
        <v>7.2708960650248162</v>
      </c>
      <c r="AE55" s="66">
        <v>7.2708960650248162</v>
      </c>
      <c r="AF55" s="67" t="s">
        <v>29</v>
      </c>
    </row>
    <row r="56" spans="1:32" x14ac:dyDescent="0.2">
      <c r="A56" s="69">
        <f t="shared" ref="A56:B57" si="434">A57+7</f>
        <v>44223</v>
      </c>
      <c r="B56" s="69">
        <f t="shared" si="434"/>
        <v>44229</v>
      </c>
      <c r="C56" s="65">
        <v>4.3891125704693756</v>
      </c>
      <c r="D56" s="66">
        <v>4.7760759531565959</v>
      </c>
      <c r="E56" s="67">
        <f t="shared" ref="E56" si="435">IF(MIN(C56,D56)&lt;C$5,C$5-MIN(C56,D56),0)</f>
        <v>0</v>
      </c>
      <c r="F56" s="66">
        <v>3.8932070531819067</v>
      </c>
      <c r="G56" s="66">
        <v>4.0427148599623886</v>
      </c>
      <c r="H56" s="67">
        <f t="shared" ref="H56" si="436">IF(MIN(F56,G56)&lt;F$5,F$5-MIN(F56,G56),0)</f>
        <v>0</v>
      </c>
      <c r="I56" s="68">
        <v>3.4994330275212713</v>
      </c>
      <c r="J56" s="66">
        <v>3.5801332473321961</v>
      </c>
      <c r="K56" s="67">
        <f t="shared" ref="K56" si="437">IF(MIN(I56,J56)&lt;I$5,I$5-MIN(I56,J56),0)</f>
        <v>0</v>
      </c>
      <c r="L56" s="66">
        <v>3.2723600024554482</v>
      </c>
      <c r="M56" s="66">
        <v>3.3044176824870664</v>
      </c>
      <c r="N56" s="67">
        <f t="shared" ref="N56" si="438">IF(MIN(L56,M56)&lt;L$5,L$5-MIN(L56,M56),0)</f>
        <v>0.12858524385569181</v>
      </c>
      <c r="O56" s="66">
        <v>2.8418666666666672</v>
      </c>
      <c r="P56" s="66">
        <v>3.2280000000000002</v>
      </c>
      <c r="Q56" s="67">
        <f t="shared" ref="Q56" si="439">IF(MIN(O56,P56)&lt;O$5,O$5-MIN(O56,P56),0)</f>
        <v>0.21813333333333285</v>
      </c>
      <c r="R56" s="68">
        <v>2.3897616067818728</v>
      </c>
      <c r="S56" s="66">
        <v>2.6643291499631232</v>
      </c>
      <c r="T56" s="67">
        <f t="shared" ref="T56" si="440">IF(MIN(R56,S56)&lt;R$5,R$5-MIN(R56,S56),0)</f>
        <v>0.57507702751079703</v>
      </c>
      <c r="U56" s="66">
        <v>1.3206811834409706</v>
      </c>
      <c r="V56" s="66">
        <v>1.3555812567868775</v>
      </c>
      <c r="W56" s="67">
        <f t="shared" ref="W56" si="441">IF(MIN(U56,V56)&lt;U$5,U$5-MIN(U56,V56),0)</f>
        <v>0</v>
      </c>
      <c r="X56" s="68">
        <v>0.83571484397325246</v>
      </c>
      <c r="Y56" s="66">
        <v>0.85635803280562373</v>
      </c>
      <c r="Z56" s="67">
        <f t="shared" ref="Z56" si="442">IF(MIN(X56,Y56)&lt;X$5,X$5-MIN(X56,Y56),0)</f>
        <v>0</v>
      </c>
      <c r="AA56" s="66">
        <v>2.904E-2</v>
      </c>
      <c r="AB56" s="66">
        <v>0</v>
      </c>
      <c r="AC56" s="67">
        <f t="shared" ref="AC56" si="443">IF(MIN(AA56,AB56)&lt;AA$5,AA$5-MIN(AA56,AB56),0)</f>
        <v>0.4</v>
      </c>
      <c r="AD56" s="66">
        <v>7.248980370065528</v>
      </c>
      <c r="AE56" s="66">
        <v>7.2708960650248162</v>
      </c>
      <c r="AF56" s="67" t="s">
        <v>29</v>
      </c>
    </row>
    <row r="57" spans="1:32" x14ac:dyDescent="0.2">
      <c r="A57" s="69">
        <f t="shared" si="434"/>
        <v>44216</v>
      </c>
      <c r="B57" s="69">
        <f t="shared" si="434"/>
        <v>44222</v>
      </c>
      <c r="C57" s="65">
        <v>4.3794508869698907</v>
      </c>
      <c r="D57" s="66">
        <v>4.4406473853567645</v>
      </c>
      <c r="E57" s="67">
        <f t="shared" ref="E57" si="444">IF(MIN(C57,D57)&lt;C$5,C$5-MIN(C57,D57),0)</f>
        <v>0</v>
      </c>
      <c r="F57" s="66">
        <v>3.878525794142186</v>
      </c>
      <c r="G57" s="66">
        <v>3.963116089742369</v>
      </c>
      <c r="H57" s="67">
        <f t="shared" ref="H57" si="445">IF(MIN(F57,G57)&lt;F$5,F$5-MIN(F57,G57),0)</f>
        <v>0</v>
      </c>
      <c r="I57" s="68">
        <v>3.4865004582796204</v>
      </c>
      <c r="J57" s="66">
        <v>3.5586189922807638</v>
      </c>
      <c r="K57" s="67">
        <f t="shared" ref="K57" si="446">IF(MIN(I57,J57)&lt;I$5,I$5-MIN(I57,J57),0)</f>
        <v>0</v>
      </c>
      <c r="L57" s="66">
        <v>3.2612643195371667</v>
      </c>
      <c r="M57" s="66">
        <v>3.3170443368523044</v>
      </c>
      <c r="N57" s="67">
        <f t="shared" ref="N57" si="447">IF(MIN(L57,M57)&lt;L$5,L$5-MIN(L57,M57),0)</f>
        <v>0.13968092677397337</v>
      </c>
      <c r="O57" s="66">
        <v>2.7826666666666666</v>
      </c>
      <c r="P57" s="66">
        <v>3.1240000000000001</v>
      </c>
      <c r="Q57" s="67">
        <f t="shared" ref="Q57" si="448">IF(MIN(O57,P57)&lt;O$5,O$5-MIN(O57,P57),0)</f>
        <v>0.27733333333333343</v>
      </c>
      <c r="R57" s="68">
        <v>2.3101489814731648</v>
      </c>
      <c r="S57" s="66">
        <v>2.6916604934995663</v>
      </c>
      <c r="T57" s="67">
        <f t="shared" ref="T57" si="449">IF(MIN(R57,S57)&lt;R$5,R$5-MIN(R57,S57),0)</f>
        <v>0.65468965281950497</v>
      </c>
      <c r="U57" s="66">
        <v>1.3151031605418069</v>
      </c>
      <c r="V57" s="66">
        <v>1.3506956335371778</v>
      </c>
      <c r="W57" s="67">
        <f t="shared" ref="W57" si="450">IF(MIN(U57,V57)&lt;U$5,U$5-MIN(U57,V57),0)</f>
        <v>0</v>
      </c>
      <c r="X57" s="68">
        <v>0.83271824217484891</v>
      </c>
      <c r="Y57" s="66">
        <v>0.85352761902040331</v>
      </c>
      <c r="Z57" s="67">
        <f t="shared" ref="Z57" si="451">IF(MIN(X57,Y57)&lt;X$5,X$5-MIN(X57,Y57),0)</f>
        <v>0</v>
      </c>
      <c r="AA57" s="66">
        <v>5.1626666666666668E-2</v>
      </c>
      <c r="AB57" s="66">
        <v>0</v>
      </c>
      <c r="AC57" s="67">
        <f t="shared" ref="AC57" si="452">IF(MIN(AA57,AB57)&lt;AA$5,AA$5-MIN(AA57,AB57),0)</f>
        <v>0.4</v>
      </c>
      <c r="AD57" s="66">
        <v>7.248980370065528</v>
      </c>
      <c r="AE57" s="66">
        <v>7.2708960650248162</v>
      </c>
      <c r="AF57" s="67" t="s">
        <v>29</v>
      </c>
    </row>
    <row r="58" spans="1:32" x14ac:dyDescent="0.2">
      <c r="A58" s="69">
        <v>44209</v>
      </c>
      <c r="B58" s="69">
        <f>B59+7</f>
        <v>44215</v>
      </c>
      <c r="C58" s="65">
        <v>4.3861732668911042</v>
      </c>
      <c r="D58" s="66">
        <v>4.3734280615906043</v>
      </c>
      <c r="E58" s="67">
        <f t="shared" ref="E58" si="453">IF(MIN(C58,D58)&lt;C$5,C$5-MIN(C58,D58),0)</f>
        <v>0</v>
      </c>
      <c r="F58" s="66">
        <v>3.886816207041389</v>
      </c>
      <c r="G58" s="66">
        <v>3.8719303898808963</v>
      </c>
      <c r="H58" s="67">
        <f t="shared" ref="H58" si="454">IF(MIN(F58,G58)&lt;F$5,F$5-MIN(F58,G58),0)</f>
        <v>0</v>
      </c>
      <c r="I58" s="68">
        <v>3.4925786098478557</v>
      </c>
      <c r="J58" s="66">
        <v>3.4814199078118606</v>
      </c>
      <c r="K58" s="67">
        <f t="shared" ref="K58" si="455">IF(MIN(I58,J58)&lt;I$5,I$5-MIN(I58,J58),0)</f>
        <v>0</v>
      </c>
      <c r="L58" s="66">
        <v>3.2619084178602957</v>
      </c>
      <c r="M58" s="66">
        <v>3.2587604224216218</v>
      </c>
      <c r="N58" s="67">
        <f t="shared" ref="N58" si="456">IF(MIN(L58,M58)&lt;L$5,L$5-MIN(L58,M58),0)</f>
        <v>0.14218482388951825</v>
      </c>
      <c r="O58" s="66">
        <v>2.8658666666666672</v>
      </c>
      <c r="P58" s="66">
        <v>2.7560000000000002</v>
      </c>
      <c r="Q58" s="67">
        <f t="shared" ref="Q58" si="457">IF(MIN(O58,P58)&lt;O$5,O$5-MIN(O58,P58),0)</f>
        <v>0.30399999999999983</v>
      </c>
      <c r="R58" s="68">
        <v>2.3494051740615847</v>
      </c>
      <c r="S58" s="66">
        <v>2.2978793369112704</v>
      </c>
      <c r="T58" s="67">
        <f t="shared" ref="T58" si="458">IF(MIN(R58,S58)&lt;R$5,R$5-MIN(R58,S58),0)</f>
        <v>0.66695929738139936</v>
      </c>
      <c r="U58" s="66">
        <v>1.3245165885580383</v>
      </c>
      <c r="V58" s="66">
        <v>1.3115463508029945</v>
      </c>
      <c r="W58" s="67">
        <f t="shared" ref="W58" si="459">IF(MIN(U58,V58)&lt;U$5,U$5-MIN(U58,V58),0)</f>
        <v>0</v>
      </c>
      <c r="X58" s="68">
        <v>0.83946967337257794</v>
      </c>
      <c r="Y58" s="66">
        <v>0.83029356461107606</v>
      </c>
      <c r="Z58" s="67">
        <f t="shared" ref="Z58" si="460">IF(MIN(X58,Y58)&lt;X$5,X$5-MIN(X58,Y58),0)</f>
        <v>0</v>
      </c>
      <c r="AA58" s="66">
        <v>7.4213333333333339E-2</v>
      </c>
      <c r="AB58" s="66">
        <v>0</v>
      </c>
      <c r="AC58" s="67">
        <f t="shared" ref="AC58" si="461">IF(MIN(AA58,AB58)&lt;AA$5,AA$5-MIN(AA58,AB58),0)</f>
        <v>0.4</v>
      </c>
      <c r="AD58" s="66">
        <v>7.1722754377080209</v>
      </c>
      <c r="AE58" s="66">
        <v>7.2708960650248162</v>
      </c>
      <c r="AF58" s="67" t="s">
        <v>29</v>
      </c>
    </row>
    <row r="59" spans="1:32" x14ac:dyDescent="0.2">
      <c r="A59" s="69">
        <v>44202</v>
      </c>
      <c r="B59" s="69">
        <v>44208</v>
      </c>
      <c r="C59" s="65">
        <v>4.3568435647169146</v>
      </c>
      <c r="D59" s="66">
        <v>4.3734280615906043</v>
      </c>
      <c r="E59" s="67">
        <f t="shared" ref="E59" si="462">IF(MIN(C59,D59)&lt;C$5,C$5-MIN(C59,D59),0)</f>
        <v>0</v>
      </c>
      <c r="F59" s="66">
        <v>3.8641195633537184</v>
      </c>
      <c r="G59" s="66">
        <v>3.8719303898808963</v>
      </c>
      <c r="H59" s="67">
        <f t="shared" ref="H59" si="463">IF(MIN(F59,G59)&lt;F$5,F$5-MIN(F59,G59),0)</f>
        <v>0</v>
      </c>
      <c r="I59" s="68">
        <v>3.4672832803083704</v>
      </c>
      <c r="J59" s="66">
        <v>3.4814199078118606</v>
      </c>
      <c r="K59" s="67">
        <f t="shared" ref="K59" si="464">IF(MIN(I59,J59)&lt;I$5,I$5-MIN(I59,J59),0)</f>
        <v>0</v>
      </c>
      <c r="L59" s="66">
        <v>3.2408501563230949</v>
      </c>
      <c r="M59" s="66">
        <v>3.2587604224216218</v>
      </c>
      <c r="N59" s="67">
        <f t="shared" ref="N59" si="465">IF(MIN(L59,M59)&lt;L$5,L$5-MIN(L59,M59),0)</f>
        <v>0.16009508998804511</v>
      </c>
      <c r="O59" s="66">
        <v>2.9958123936590191</v>
      </c>
      <c r="P59" s="66">
        <v>2.7560000000000002</v>
      </c>
      <c r="Q59" s="67">
        <f t="shared" ref="Q59" si="466">IF(MIN(O59,P59)&lt;O$5,O$5-MIN(O59,P59),0)</f>
        <v>0.30399999999999983</v>
      </c>
      <c r="R59" s="68">
        <v>2.4160902278397636</v>
      </c>
      <c r="S59" s="66">
        <v>2.2978793369112704</v>
      </c>
      <c r="T59" s="67">
        <f t="shared" ref="T59" si="467">IF(MIN(R59,S59)&lt;R$5,R$5-MIN(R59,S59),0)</f>
        <v>0.66695929738139936</v>
      </c>
      <c r="U59" s="66">
        <v>1.3292981653997824</v>
      </c>
      <c r="V59" s="66">
        <v>1.3115463508029945</v>
      </c>
      <c r="W59" s="67">
        <f t="shared" ref="W59" si="468">IF(MIN(U59,V59)&lt;U$5,U$5-MIN(U59,V59),0)</f>
        <v>0</v>
      </c>
      <c r="X59" s="68">
        <v>0.84325554470713482</v>
      </c>
      <c r="Y59" s="66">
        <v>0.83029356461107606</v>
      </c>
      <c r="Z59" s="67">
        <f t="shared" ref="Z59" si="469">IF(MIN(X59,Y59)&lt;X$5,X$5-MIN(X59,Y59),0)</f>
        <v>0</v>
      </c>
      <c r="AA59" s="66">
        <v>0.1</v>
      </c>
      <c r="AB59" s="66">
        <v>0</v>
      </c>
      <c r="AC59" s="67">
        <f t="shared" ref="AC59" si="470">IF(MIN(AA59,AB59)&lt;AA$5,AA$5-MIN(AA59,AB59),0)</f>
        <v>0.4</v>
      </c>
      <c r="AD59" s="66">
        <v>7.09</v>
      </c>
      <c r="AE59" s="66">
        <v>7.2708960650248162</v>
      </c>
      <c r="AF59" s="67" t="s">
        <v>29</v>
      </c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 t="s">
        <v>39</v>
      </c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9" spans="1:32" x14ac:dyDescent="0.2">
      <c r="B109" s="10"/>
      <c r="C109" s="17"/>
      <c r="D109" s="11"/>
      <c r="E109" s="10"/>
      <c r="F109" s="10"/>
      <c r="G109" s="11"/>
    </row>
    <row r="110" spans="1:32" x14ac:dyDescent="0.2">
      <c r="D110" s="11"/>
      <c r="E110" s="10"/>
      <c r="F110" s="10"/>
      <c r="G110" s="11"/>
      <c r="R110"/>
    </row>
    <row r="111" spans="1:32" x14ac:dyDescent="0.2">
      <c r="C111" t="s">
        <v>21</v>
      </c>
      <c r="R111" t="s">
        <v>21</v>
      </c>
    </row>
    <row r="112" spans="1:32" x14ac:dyDescent="0.2">
      <c r="C112" t="s">
        <v>23</v>
      </c>
      <c r="R112" t="s">
        <v>23</v>
      </c>
      <c r="T112"/>
      <c r="U112"/>
      <c r="Z112" s="2"/>
      <c r="AA112" s="2"/>
      <c r="AB112" s="1"/>
      <c r="AC112" s="2"/>
      <c r="AD112" s="2"/>
      <c r="AF112" s="2"/>
    </row>
    <row r="113" spans="3:18" x14ac:dyDescent="0.2">
      <c r="C113"/>
      <c r="R113"/>
    </row>
    <row r="114" spans="3:18" x14ac:dyDescent="0.2">
      <c r="C114" t="s">
        <v>22</v>
      </c>
      <c r="R114" t="s">
        <v>22</v>
      </c>
    </row>
  </sheetData>
  <mergeCells count="24">
    <mergeCell ref="A5:B6"/>
    <mergeCell ref="C5:E5"/>
    <mergeCell ref="F5:H5"/>
    <mergeCell ref="I5:K5"/>
    <mergeCell ref="A1:B1"/>
    <mergeCell ref="C1:Q3"/>
    <mergeCell ref="L5:N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U5:W5"/>
    <mergeCell ref="X5:Z5"/>
    <mergeCell ref="AA5:AC5"/>
    <mergeCell ref="AD5:AF5"/>
    <mergeCell ref="O5:Q5"/>
    <mergeCell ref="R5:T5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5"/>
  <sheetViews>
    <sheetView zoomScale="110" zoomScaleNormal="110" workbookViewId="0">
      <selection activeCell="R22" sqref="R2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ht="20.100000000000001" customHeight="1" x14ac:dyDescent="0.2">
      <c r="A5" s="106" t="s">
        <v>32</v>
      </c>
      <c r="B5" s="107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70">
        <v>2.56</v>
      </c>
      <c r="P5" s="88"/>
      <c r="Q5" s="89"/>
      <c r="R5" s="70">
        <v>2.33</v>
      </c>
      <c r="S5" s="71"/>
      <c r="T5" s="72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>A9+7</f>
        <v>44195</v>
      </c>
      <c r="B8" s="9">
        <f t="shared" ref="B8" si="0">A8+6</f>
        <v>44201</v>
      </c>
      <c r="C8" s="39">
        <v>4.33</v>
      </c>
      <c r="D8" s="47">
        <v>4.37</v>
      </c>
      <c r="E8" s="40">
        <f t="shared" ref="E8" si="1">IF(MIN(C8,D8)&lt;C$5,C$5-MIN(C8,D8),0)</f>
        <v>0</v>
      </c>
      <c r="F8" s="46">
        <v>3.85</v>
      </c>
      <c r="G8" s="47">
        <v>3.87</v>
      </c>
      <c r="H8" s="40">
        <f>IF(MIN(F8,G8)&lt;F$5,F$5-MIN(F8,G8),0)</f>
        <v>0</v>
      </c>
      <c r="I8" s="46">
        <v>3.43</v>
      </c>
      <c r="J8" s="47">
        <v>3.48</v>
      </c>
      <c r="K8" s="42">
        <f t="shared" ref="K8" si="2">IF(MIN(I8,J8)&lt;I$5,I$5-MIN(I8,J8),0)</f>
        <v>0</v>
      </c>
      <c r="L8" s="47">
        <v>3.22</v>
      </c>
      <c r="M8" s="47">
        <v>3.26</v>
      </c>
      <c r="N8" s="40">
        <f t="shared" ref="N8" si="3">IF(MIN(L8,M8)&lt;L$5,L$5-MIN(L8,M8),0)</f>
        <v>0</v>
      </c>
      <c r="O8" s="46">
        <v>3.3</v>
      </c>
      <c r="P8" s="47">
        <v>2.76</v>
      </c>
      <c r="Q8" s="43">
        <f t="shared" ref="Q8" si="4">IF(MIN(O8,P8)&lt;O$5,O$5-MIN(O8,P8),0)</f>
        <v>0</v>
      </c>
      <c r="R8" s="46">
        <v>2.57</v>
      </c>
      <c r="S8" s="47">
        <v>2.2999999999999998</v>
      </c>
      <c r="T8" s="40">
        <f t="shared" ref="T8" si="5">IF(MIN(R8,S8)&lt;R$5,R$5-MIN(R8,S8),0)</f>
        <v>3.0000000000000249E-2</v>
      </c>
      <c r="U8" s="46">
        <v>1.35</v>
      </c>
      <c r="V8" s="47">
        <v>1.31</v>
      </c>
      <c r="W8" s="40">
        <f t="shared" ref="W8" si="6">IF(MIN(U8,V8)&lt;U$5,U$5-MIN(U8,V8),0)</f>
        <v>0.47</v>
      </c>
      <c r="X8" s="46">
        <v>0.86</v>
      </c>
      <c r="Y8" s="47">
        <v>0.83</v>
      </c>
      <c r="Z8" s="40">
        <f t="shared" ref="Z8" si="7">IF(MIN(X8,Y8)&lt;X$5,X$5-MIN(X8,Y8),0)</f>
        <v>0.54999999999999993</v>
      </c>
      <c r="AA8" s="41">
        <v>0.1</v>
      </c>
      <c r="AB8" s="23">
        <v>0.1</v>
      </c>
      <c r="AC8" s="44">
        <f t="shared" ref="AC8" si="8">IF(MIN(AA8,AB8)&lt;AA$5,AA$5-MIN(AA8,AB8),0)</f>
        <v>0.30000000000000004</v>
      </c>
      <c r="AD8" s="23">
        <v>6.99</v>
      </c>
      <c r="AE8" s="23">
        <v>7.27</v>
      </c>
      <c r="AF8" s="42" t="s">
        <v>29</v>
      </c>
    </row>
    <row r="9" spans="1:32" x14ac:dyDescent="0.2">
      <c r="A9" s="8">
        <f t="shared" ref="A9:A11" si="9">A10+7</f>
        <v>44188</v>
      </c>
      <c r="B9" s="9">
        <f t="shared" ref="B9" si="10">A9+6</f>
        <v>44194</v>
      </c>
      <c r="C9" s="39">
        <v>4.29</v>
      </c>
      <c r="D9" s="47">
        <v>4.37</v>
      </c>
      <c r="E9" s="40">
        <f t="shared" ref="E9" si="11">IF(MIN(C9,D9)&lt;C$5,C$5-MIN(C9,D9),0)</f>
        <v>0</v>
      </c>
      <c r="F9" s="46">
        <v>3.81</v>
      </c>
      <c r="G9" s="47">
        <v>3.87</v>
      </c>
      <c r="H9" s="40">
        <f>IF(MIN(F9,G9)&lt;F$5,F$5-MIN(F9,G9),0)</f>
        <v>0</v>
      </c>
      <c r="I9" s="46">
        <v>3.4</v>
      </c>
      <c r="J9" s="47">
        <v>3.48</v>
      </c>
      <c r="K9" s="42">
        <f t="shared" ref="K9" si="12">IF(MIN(I9,J9)&lt;I$5,I$5-MIN(I9,J9),0)</f>
        <v>0</v>
      </c>
      <c r="L9" s="47">
        <v>3.17</v>
      </c>
      <c r="M9" s="47">
        <v>3.26</v>
      </c>
      <c r="N9" s="40">
        <f t="shared" ref="N9" si="13">IF(MIN(L9,M9)&lt;L$5,L$5-MIN(L9,M9),0)</f>
        <v>0</v>
      </c>
      <c r="O9" s="46">
        <v>3.61</v>
      </c>
      <c r="P9" s="47">
        <v>2.76</v>
      </c>
      <c r="Q9" s="43">
        <f t="shared" ref="Q9" si="14">IF(MIN(O9,P9)&lt;O$5,O$5-MIN(O9,P9),0)</f>
        <v>0</v>
      </c>
      <c r="R9" s="46">
        <v>2.73</v>
      </c>
      <c r="S9" s="47">
        <v>2.2999999999999998</v>
      </c>
      <c r="T9" s="40">
        <f t="shared" ref="T9" si="15">IF(MIN(R9,S9)&lt;R$5,R$5-MIN(R9,S9),0)</f>
        <v>3.0000000000000249E-2</v>
      </c>
      <c r="U9" s="46">
        <v>1.39</v>
      </c>
      <c r="V9" s="47">
        <v>1.31</v>
      </c>
      <c r="W9" s="40">
        <f t="shared" ref="W9" si="16">IF(MIN(U9,V9)&lt;U$5,U$5-MIN(U9,V9),0)</f>
        <v>0.47</v>
      </c>
      <c r="X9" s="46">
        <v>0.89</v>
      </c>
      <c r="Y9" s="47">
        <v>0.83</v>
      </c>
      <c r="Z9" s="40">
        <f t="shared" ref="Z9" si="17">IF(MIN(X9,Y9)&lt;X$5,X$5-MIN(X9,Y9),0)</f>
        <v>0.54999999999999993</v>
      </c>
      <c r="AA9" s="41">
        <v>0.1</v>
      </c>
      <c r="AB9" s="23">
        <v>0.1</v>
      </c>
      <c r="AC9" s="44">
        <f t="shared" ref="AC9" si="18">IF(MIN(AA9,AB9)&lt;AA$5,AA$5-MIN(AA9,AB9),0)</f>
        <v>0.30000000000000004</v>
      </c>
      <c r="AD9" s="23">
        <v>6.89</v>
      </c>
      <c r="AE9" s="23">
        <v>7.27</v>
      </c>
      <c r="AF9" s="42" t="s">
        <v>29</v>
      </c>
    </row>
    <row r="10" spans="1:32" x14ac:dyDescent="0.2">
      <c r="A10" s="8">
        <f t="shared" si="9"/>
        <v>44181</v>
      </c>
      <c r="B10" s="9">
        <f t="shared" ref="B10" si="19">A10+6</f>
        <v>44187</v>
      </c>
      <c r="C10" s="39">
        <v>4.24</v>
      </c>
      <c r="D10" s="47">
        <v>4.46</v>
      </c>
      <c r="E10" s="40">
        <f t="shared" ref="E10" si="20">IF(MIN(C10,D10)&lt;C$5,C$5-MIN(C10,D10),0)</f>
        <v>0</v>
      </c>
      <c r="F10" s="46">
        <v>3.76</v>
      </c>
      <c r="G10" s="47">
        <v>3.97</v>
      </c>
      <c r="H10" s="40">
        <f>IF(MIN(F10,G10)&lt;F$5,F$5-MIN(F10,G10),0)</f>
        <v>0</v>
      </c>
      <c r="I10" s="46">
        <v>3.37</v>
      </c>
      <c r="J10" s="47">
        <v>3.56</v>
      </c>
      <c r="K10" s="42">
        <f t="shared" ref="K10" si="21">IF(MIN(I10,J10)&lt;I$5,I$5-MIN(I10,J10),0)</f>
        <v>0</v>
      </c>
      <c r="L10" s="47">
        <v>3.08</v>
      </c>
      <c r="M10" s="47">
        <v>3.3</v>
      </c>
      <c r="N10" s="40">
        <f t="shared" ref="N10" si="22">IF(MIN(L10,M10)&lt;L$5,L$5-MIN(L10,M10),0)</f>
        <v>0</v>
      </c>
      <c r="O10" s="46">
        <v>3.81</v>
      </c>
      <c r="P10" s="47">
        <v>3.16</v>
      </c>
      <c r="Q10" s="43">
        <f t="shared" ref="Q10" si="23">IF(MIN(O10,P10)&lt;O$5,O$5-MIN(O10,P10),0)</f>
        <v>0</v>
      </c>
      <c r="R10" s="46">
        <v>2.85</v>
      </c>
      <c r="S10" s="47">
        <v>2.48</v>
      </c>
      <c r="T10" s="40">
        <f t="shared" ref="T10" si="24">IF(MIN(R10,S10)&lt;R$5,R$5-MIN(R10,S10),0)</f>
        <v>0</v>
      </c>
      <c r="U10" s="46">
        <v>1.43</v>
      </c>
      <c r="V10" s="47">
        <v>1.36</v>
      </c>
      <c r="W10" s="40">
        <f t="shared" ref="W10" si="25">IF(MIN(U10,V10)&lt;U$5,U$5-MIN(U10,V10),0)</f>
        <v>0.41999999999999993</v>
      </c>
      <c r="X10" s="46">
        <v>0.93</v>
      </c>
      <c r="Y10" s="47">
        <v>0.87</v>
      </c>
      <c r="Z10" s="40">
        <f t="shared" ref="Z10" si="26">IF(MIN(X10,Y10)&lt;X$5,X$5-MIN(X10,Y10),0)</f>
        <v>0.5099999999999999</v>
      </c>
      <c r="AA10" s="41">
        <v>0.1</v>
      </c>
      <c r="AB10" s="23">
        <v>0.1</v>
      </c>
      <c r="AC10" s="44">
        <f t="shared" ref="AC10" si="27">IF(MIN(AA10,AB10)&lt;AA$5,AA$5-MIN(AA10,AB10),0)</f>
        <v>0.30000000000000004</v>
      </c>
      <c r="AD10" s="23">
        <v>6.81</v>
      </c>
      <c r="AE10" s="23">
        <v>6.94</v>
      </c>
      <c r="AF10" s="42" t="s">
        <v>29</v>
      </c>
    </row>
    <row r="11" spans="1:32" x14ac:dyDescent="0.2">
      <c r="A11" s="8">
        <f t="shared" si="9"/>
        <v>44174</v>
      </c>
      <c r="B11" s="9">
        <f t="shared" ref="B11" si="28">A11+6</f>
        <v>44180</v>
      </c>
      <c r="C11" s="39">
        <v>4.21</v>
      </c>
      <c r="D11" s="47">
        <v>4.25</v>
      </c>
      <c r="E11" s="40">
        <f t="shared" ref="E11" si="29">IF(MIN(C11,D11)&lt;C$5,C$5-MIN(C11,D11),0)</f>
        <v>0</v>
      </c>
      <c r="F11" s="46">
        <v>3.73</v>
      </c>
      <c r="G11" s="47">
        <v>3.75</v>
      </c>
      <c r="H11" s="40">
        <f>IF(MIN(F11,G11)&lt;F$5,F$5-MIN(F11,G11),0)</f>
        <v>0</v>
      </c>
      <c r="I11" s="46">
        <v>3.35</v>
      </c>
      <c r="J11" s="47">
        <v>3.38</v>
      </c>
      <c r="K11" s="42">
        <f t="shared" ref="K11" si="30">IF(MIN(I11,J11)&lt;I$5,I$5-MIN(I11,J11),0)</f>
        <v>0</v>
      </c>
      <c r="L11" s="47">
        <v>3.05</v>
      </c>
      <c r="M11" s="47">
        <v>3.17</v>
      </c>
      <c r="N11" s="40">
        <f t="shared" ref="N11" si="31">IF(MIN(L11,M11)&lt;L$5,L$5-MIN(L11,M11),0)</f>
        <v>0</v>
      </c>
      <c r="O11" s="46">
        <v>4.04</v>
      </c>
      <c r="P11" s="47">
        <v>3</v>
      </c>
      <c r="Q11" s="43">
        <f t="shared" ref="Q11" si="32">IF(MIN(O11,P11)&lt;O$5,O$5-MIN(O11,P11),0)</f>
        <v>0</v>
      </c>
      <c r="R11" s="46">
        <v>2.97</v>
      </c>
      <c r="S11" s="47">
        <v>2.4300000000000002</v>
      </c>
      <c r="T11" s="40">
        <f t="shared" ref="T11" si="33">IF(MIN(R11,S11)&lt;R$5,R$5-MIN(R11,S11),0)</f>
        <v>0</v>
      </c>
      <c r="U11" s="46">
        <v>1.48</v>
      </c>
      <c r="V11" s="47">
        <v>1.32</v>
      </c>
      <c r="W11" s="40">
        <f t="shared" ref="W11" si="34">IF(MIN(U11,V11)&lt;U$5,U$5-MIN(U11,V11),0)</f>
        <v>0.45999999999999996</v>
      </c>
      <c r="X11" s="46">
        <v>0.97</v>
      </c>
      <c r="Y11" s="47">
        <v>0.84</v>
      </c>
      <c r="Z11" s="40">
        <f t="shared" ref="Z11" si="35">IF(MIN(X11,Y11)&lt;X$5,X$5-MIN(X11,Y11),0)</f>
        <v>0.53999999999999992</v>
      </c>
      <c r="AA11" s="41">
        <v>0.1</v>
      </c>
      <c r="AB11" s="23">
        <v>0.1</v>
      </c>
      <c r="AC11" s="44">
        <f t="shared" ref="AC11" si="36">IF(MIN(AA11,AB11)&lt;AA$5,AA$5-MIN(AA11,AB11),0)</f>
        <v>0.30000000000000004</v>
      </c>
      <c r="AD11" s="23">
        <v>6.6</v>
      </c>
      <c r="AE11" s="23">
        <v>6.94</v>
      </c>
      <c r="AF11" s="42" t="s">
        <v>29</v>
      </c>
    </row>
    <row r="12" spans="1:32" x14ac:dyDescent="0.2">
      <c r="A12" s="8">
        <f>A13+7</f>
        <v>44167</v>
      </c>
      <c r="B12" s="9">
        <f t="shared" ref="B12" si="37">A12+6</f>
        <v>44173</v>
      </c>
      <c r="C12" s="39">
        <v>4.16</v>
      </c>
      <c r="D12" s="47">
        <v>4.25</v>
      </c>
      <c r="E12" s="40">
        <f t="shared" ref="E12" si="38">IF(MIN(C12,D12)&lt;C$5,C$5-MIN(C12,D12),0)</f>
        <v>0</v>
      </c>
      <c r="F12" s="46">
        <v>3.66</v>
      </c>
      <c r="G12" s="47">
        <v>3.84</v>
      </c>
      <c r="H12" s="40">
        <f t="shared" ref="H12" si="39">IF(MIN(F12,G12)&lt;F$5,F$5-MIN(F12,G12),0)</f>
        <v>0</v>
      </c>
      <c r="I12" s="46">
        <v>3.308031091044179</v>
      </c>
      <c r="J12" s="47">
        <v>3.35</v>
      </c>
      <c r="K12" s="42">
        <f t="shared" ref="K12" si="40">IF(MIN(I12,J12)&lt;I$5,I$5-MIN(I12,J12),0)</f>
        <v>0</v>
      </c>
      <c r="L12" s="47">
        <v>3</v>
      </c>
      <c r="M12" s="47">
        <v>3.15</v>
      </c>
      <c r="N12" s="40">
        <f t="shared" ref="N12" si="41">IF(MIN(L12,M12)&lt;L$5,L$5-MIN(L12,M12),0)</f>
        <v>0</v>
      </c>
      <c r="O12" s="46">
        <v>4.01</v>
      </c>
      <c r="P12" s="47">
        <v>4.09</v>
      </c>
      <c r="Q12" s="43">
        <f t="shared" ref="Q12" si="42">IF(MIN(O12,P12)&lt;O$5,O$5-MIN(O12,P12),0)</f>
        <v>0</v>
      </c>
      <c r="R12" s="46">
        <v>2.9519883075949833</v>
      </c>
      <c r="S12" s="47">
        <v>2.98</v>
      </c>
      <c r="T12" s="40">
        <f t="shared" ref="T12" si="43">IF(MIN(R12,S12)&lt;R$5,R$5-MIN(R12,S12),0)</f>
        <v>0</v>
      </c>
      <c r="U12" s="46">
        <v>1.51</v>
      </c>
      <c r="V12" s="47">
        <v>1.36</v>
      </c>
      <c r="W12" s="40">
        <f t="shared" ref="W12" si="44">IF(MIN(U12,V12)&lt;U$5,U$5-MIN(U12,V12),0)</f>
        <v>0.41999999999999993</v>
      </c>
      <c r="X12" s="46">
        <v>1.02</v>
      </c>
      <c r="Y12" s="47">
        <v>0.86</v>
      </c>
      <c r="Z12" s="40">
        <f t="shared" ref="Z12" si="45">IF(MIN(X12,Y12)&lt;X$5,X$5-MIN(X12,Y12),0)</f>
        <v>0.51999999999999991</v>
      </c>
      <c r="AA12" s="41">
        <v>0.1</v>
      </c>
      <c r="AB12" s="23">
        <v>0.1</v>
      </c>
      <c r="AC12" s="44">
        <f t="shared" ref="AC12" si="46">IF(MIN(AA12,AB12)&lt;AA$5,AA$5-MIN(AA12,AB12),0)</f>
        <v>0.30000000000000004</v>
      </c>
      <c r="AD12" s="23">
        <v>6.41</v>
      </c>
      <c r="AE12" s="23">
        <v>6.8422542164183424</v>
      </c>
      <c r="AF12" s="42" t="s">
        <v>29</v>
      </c>
    </row>
    <row r="13" spans="1:32" x14ac:dyDescent="0.2">
      <c r="A13" s="8">
        <f t="shared" ref="A13:A17" si="47">A14+7</f>
        <v>44160</v>
      </c>
      <c r="B13" s="9">
        <f t="shared" ref="B13:B19" si="48">A13+6</f>
        <v>44166</v>
      </c>
      <c r="C13" s="39">
        <v>4.1516778719133418</v>
      </c>
      <c r="D13" s="47">
        <v>4.2214985244636045</v>
      </c>
      <c r="E13" s="40">
        <f t="shared" ref="E13" si="49">IF(MIN(C13,D13)&lt;C$5,C$5-MIN(C13,D13),0)</f>
        <v>0</v>
      </c>
      <c r="F13" s="46">
        <v>3.6323685723297086</v>
      </c>
      <c r="G13" s="47">
        <v>3.7112258337256914</v>
      </c>
      <c r="H13" s="40">
        <f t="shared" ref="H13" si="50">IF(MIN(F13,G13)&lt;F$5,F$5-MIN(F13,G13),0)</f>
        <v>0</v>
      </c>
      <c r="I13" s="46">
        <v>3.308031091044179</v>
      </c>
      <c r="J13" s="47">
        <v>3.31</v>
      </c>
      <c r="K13" s="42">
        <f t="shared" ref="K13" si="51">IF(MIN(I13,J13)&lt;I$5,I$5-MIN(I13,J13),0)</f>
        <v>0</v>
      </c>
      <c r="L13" s="47">
        <v>2.9552469886750048</v>
      </c>
      <c r="M13" s="47">
        <v>3.14</v>
      </c>
      <c r="N13" s="40">
        <f t="shared" ref="N13" si="52">IF(MIN(L13,M13)&lt;L$5,L$5-MIN(L13,M13),0)</f>
        <v>0</v>
      </c>
      <c r="O13" s="46">
        <v>3.9867219535442668</v>
      </c>
      <c r="P13" s="47">
        <v>4.05</v>
      </c>
      <c r="Q13" s="43">
        <f t="shared" ref="Q13" si="53">IF(MIN(O13,P13)&lt;O$5,O$5-MIN(O13,P13),0)</f>
        <v>0</v>
      </c>
      <c r="R13" s="46">
        <v>2.9519883075949833</v>
      </c>
      <c r="S13" s="47">
        <v>2.95</v>
      </c>
      <c r="T13" s="40">
        <f t="shared" ref="T13" si="54">IF(MIN(R13,S13)&lt;R$5,R$5-MIN(R13,S13),0)</f>
        <v>0</v>
      </c>
      <c r="U13" s="46">
        <v>1.5280694476195917</v>
      </c>
      <c r="V13" s="47">
        <v>1.47</v>
      </c>
      <c r="W13" s="40">
        <f t="shared" ref="W13" si="55">IF(MIN(U13,V13)&lt;U$5,U$5-MIN(U13,V13),0)</f>
        <v>0.31000000000000005</v>
      </c>
      <c r="X13" s="46">
        <v>1.0460149920258439</v>
      </c>
      <c r="Y13" s="47">
        <v>0.96</v>
      </c>
      <c r="Z13" s="40">
        <f t="shared" ref="Z13" si="56">IF(MIN(X13,Y13)&lt;X$5,X$5-MIN(X13,Y13),0)</f>
        <v>0.41999999999999993</v>
      </c>
      <c r="AA13" s="41">
        <v>0.1</v>
      </c>
      <c r="AB13" s="23">
        <v>0.1</v>
      </c>
      <c r="AC13" s="44">
        <f t="shared" ref="AC13" si="57">IF(MIN(AA13,AB13)&lt;AA$5,AA$5-MIN(AA13,AB13),0)</f>
        <v>0.30000000000000004</v>
      </c>
      <c r="AD13" s="23">
        <v>6.2</v>
      </c>
      <c r="AE13" s="23">
        <v>6.8422542164183424</v>
      </c>
      <c r="AF13" s="42" t="s">
        <v>29</v>
      </c>
    </row>
    <row r="14" spans="1:32" x14ac:dyDescent="0.2">
      <c r="A14" s="8">
        <f t="shared" si="47"/>
        <v>44153</v>
      </c>
      <c r="B14" s="9">
        <f t="shared" si="48"/>
        <v>44159</v>
      </c>
      <c r="C14" s="39">
        <v>4.0781000582715166</v>
      </c>
      <c r="D14" s="47">
        <v>4.2692884857358777</v>
      </c>
      <c r="E14" s="40">
        <f t="shared" ref="E14:E20" si="58">IF(MIN(C14,D14)&lt;C$5,C$5-MIN(C14,D14),0)</f>
        <v>0</v>
      </c>
      <c r="F14" s="46">
        <v>3.5363959596399446</v>
      </c>
      <c r="G14" s="47">
        <v>3.7774314689774489</v>
      </c>
      <c r="H14" s="40">
        <f t="shared" ref="H14:H19" si="59">IF(MIN(F14,G14)&lt;F$5,F$5-MIN(F14,G14),0)</f>
        <v>0</v>
      </c>
      <c r="I14" s="46">
        <v>3.2163884300044785</v>
      </c>
      <c r="J14" s="47">
        <v>3.423453508129739</v>
      </c>
      <c r="K14" s="42">
        <f t="shared" ref="K14:K19" si="60">IF(MIN(I14,J14)&lt;I$5,I$5-MIN(I14,J14),0)</f>
        <v>0</v>
      </c>
      <c r="L14" s="47">
        <v>2.9449186995926437</v>
      </c>
      <c r="M14" s="47">
        <v>2.8507251220390621</v>
      </c>
      <c r="N14" s="40">
        <f t="shared" ref="N14:N19" si="61">IF(MIN(L14,M14)&lt;L$5,L$5-MIN(L14,M14),0)</f>
        <v>0</v>
      </c>
      <c r="O14" s="46">
        <v>3.9677003011551801</v>
      </c>
      <c r="P14" s="47">
        <v>4.0578297413343432</v>
      </c>
      <c r="Q14" s="43">
        <f t="shared" ref="Q14:Q19" si="62">IF(MIN(O14,P14)&lt;O$5,O$5-MIN(O14,P14),0)</f>
        <v>0</v>
      </c>
      <c r="R14" s="46">
        <v>2.9249854512726241</v>
      </c>
      <c r="S14" s="47">
        <v>3.0001487547147159</v>
      </c>
      <c r="T14" s="40">
        <f t="shared" ref="T14:T19" si="63">IF(MIN(R14,S14)&lt;R$5,R$5-MIN(R14,S14),0)</f>
        <v>0</v>
      </c>
      <c r="U14" s="46">
        <v>1.473072069497628</v>
      </c>
      <c r="V14" s="47">
        <v>1.5436542121506545</v>
      </c>
      <c r="W14" s="40">
        <f t="shared" ref="W14:W19" si="64">IF(MIN(U14,V14)&lt;U$5,U$5-MIN(U14,V14),0)</f>
        <v>0.30692793050237199</v>
      </c>
      <c r="X14" s="46">
        <v>1.0327063974383512</v>
      </c>
      <c r="Y14" s="47">
        <v>1.0075007019343907</v>
      </c>
      <c r="Z14" s="40">
        <f t="shared" ref="Z14:Z19" si="65">IF(MIN(X14,Y14)&lt;X$5,X$5-MIN(X14,Y14),0)</f>
        <v>0.37249929806560922</v>
      </c>
      <c r="AA14" s="41">
        <v>0.1</v>
      </c>
      <c r="AB14" s="23">
        <v>0.1</v>
      </c>
      <c r="AC14" s="44">
        <f t="shared" ref="AC14:AC19" si="66">IF(MIN(AA14,AB14)&lt;AA$5,AA$5-MIN(AA14,AB14),0)</f>
        <v>0.30000000000000004</v>
      </c>
      <c r="AD14" s="23">
        <v>5.9285275444730861</v>
      </c>
      <c r="AE14" s="23">
        <v>6.8422542164183424</v>
      </c>
      <c r="AF14" s="42" t="s">
        <v>29</v>
      </c>
    </row>
    <row r="15" spans="1:32" x14ac:dyDescent="0.2">
      <c r="A15" s="8">
        <f t="shared" si="47"/>
        <v>44146</v>
      </c>
      <c r="B15" s="9">
        <f t="shared" si="48"/>
        <v>44152</v>
      </c>
      <c r="C15" s="39">
        <v>3.9589096604013458</v>
      </c>
      <c r="D15" s="47">
        <v>4.1709612441497921</v>
      </c>
      <c r="E15" s="40">
        <f t="shared" ref="E15" si="67">IF(MIN(C15,D15)&lt;C$5,C$5-MIN(C15,D15),0)</f>
        <v>0</v>
      </c>
      <c r="F15" s="46">
        <v>3.4047162370692119</v>
      </c>
      <c r="G15" s="47">
        <v>3.6631136403428806</v>
      </c>
      <c r="H15" s="40">
        <f t="shared" si="59"/>
        <v>0</v>
      </c>
      <c r="I15" s="46">
        <v>3.084014583905994</v>
      </c>
      <c r="J15" s="47">
        <v>3.3544985580294497</v>
      </c>
      <c r="K15" s="42">
        <f t="shared" si="60"/>
        <v>0</v>
      </c>
      <c r="L15" s="47">
        <v>2.8361960130429016</v>
      </c>
      <c r="M15" s="47">
        <v>3.1109921428707508</v>
      </c>
      <c r="N15" s="40">
        <f t="shared" si="61"/>
        <v>0</v>
      </c>
      <c r="O15" s="46">
        <v>3.9558561573518429</v>
      </c>
      <c r="P15" s="47">
        <v>3.9867037161018986</v>
      </c>
      <c r="Q15" s="43">
        <f t="shared" si="62"/>
        <v>0</v>
      </c>
      <c r="R15" s="46">
        <v>2.8810102324860631</v>
      </c>
      <c r="S15" s="47">
        <v>2.9540807855420717</v>
      </c>
      <c r="T15" s="40">
        <f t="shared" si="63"/>
        <v>0</v>
      </c>
      <c r="U15" s="46">
        <v>1.399836907755615</v>
      </c>
      <c r="V15" s="47">
        <v>1.5475684545922157</v>
      </c>
      <c r="W15" s="40">
        <f t="shared" si="64"/>
        <v>0.38016309224438505</v>
      </c>
      <c r="X15" s="46">
        <v>0.99958590709276529</v>
      </c>
      <c r="Y15" s="47">
        <v>1.0489631442487646</v>
      </c>
      <c r="Z15" s="40">
        <f t="shared" si="65"/>
        <v>0.3804140929072346</v>
      </c>
      <c r="AA15" s="41">
        <v>0.1</v>
      </c>
      <c r="AB15" s="23">
        <v>0.1</v>
      </c>
      <c r="AC15" s="44">
        <f t="shared" si="66"/>
        <v>0.30000000000000004</v>
      </c>
      <c r="AD15" s="23">
        <v>5.8494672924300399</v>
      </c>
      <c r="AE15" s="23">
        <v>6.0301764399570006</v>
      </c>
      <c r="AF15" s="42" t="s">
        <v>29</v>
      </c>
    </row>
    <row r="16" spans="1:32" x14ac:dyDescent="0.2">
      <c r="A16" s="8">
        <f t="shared" si="47"/>
        <v>44139</v>
      </c>
      <c r="B16" s="9">
        <f t="shared" si="48"/>
        <v>44145</v>
      </c>
      <c r="C16" s="39">
        <v>3.88</v>
      </c>
      <c r="D16" s="47">
        <v>3.97</v>
      </c>
      <c r="E16" s="40">
        <f t="shared" si="58"/>
        <v>0</v>
      </c>
      <c r="F16" s="46">
        <v>3.31</v>
      </c>
      <c r="G16" s="47">
        <v>3.47</v>
      </c>
      <c r="H16" s="40">
        <f t="shared" si="59"/>
        <v>6.999999999999984E-2</v>
      </c>
      <c r="I16" s="46">
        <v>3</v>
      </c>
      <c r="J16" s="47">
        <v>3.16</v>
      </c>
      <c r="K16" s="42">
        <f t="shared" si="60"/>
        <v>0</v>
      </c>
      <c r="L16" s="47">
        <v>2.78</v>
      </c>
      <c r="M16" s="47">
        <v>2.88</v>
      </c>
      <c r="N16" s="40">
        <f t="shared" si="61"/>
        <v>0</v>
      </c>
      <c r="O16" s="46">
        <v>3.9364582817371874</v>
      </c>
      <c r="P16" s="47">
        <v>3.97</v>
      </c>
      <c r="Q16" s="43">
        <f t="shared" si="62"/>
        <v>0</v>
      </c>
      <c r="R16" s="46">
        <v>2.83</v>
      </c>
      <c r="S16" s="47">
        <v>2.9</v>
      </c>
      <c r="T16" s="40">
        <f t="shared" si="63"/>
        <v>0</v>
      </c>
      <c r="U16" s="46">
        <v>1.34</v>
      </c>
      <c r="V16" s="47">
        <v>1.47</v>
      </c>
      <c r="W16" s="40">
        <f t="shared" si="64"/>
        <v>0.43999999999999995</v>
      </c>
      <c r="X16" s="46">
        <v>0.96</v>
      </c>
      <c r="Y16" s="47">
        <v>1.03</v>
      </c>
      <c r="Z16" s="40">
        <f t="shared" si="65"/>
        <v>0.41999999999999993</v>
      </c>
      <c r="AA16" s="41">
        <v>0.1</v>
      </c>
      <c r="AB16" s="23">
        <v>0.1</v>
      </c>
      <c r="AC16" s="44">
        <f t="shared" si="66"/>
        <v>0.30000000000000004</v>
      </c>
      <c r="AD16" s="23">
        <v>5.73</v>
      </c>
      <c r="AE16" s="23">
        <v>6.03</v>
      </c>
      <c r="AF16" s="42" t="s">
        <v>29</v>
      </c>
    </row>
    <row r="17" spans="1:32" x14ac:dyDescent="0.2">
      <c r="A17" s="8">
        <f t="shared" si="47"/>
        <v>44132</v>
      </c>
      <c r="B17" s="9">
        <f t="shared" si="48"/>
        <v>44138</v>
      </c>
      <c r="C17" s="39">
        <v>3.7399663434366501</v>
      </c>
      <c r="D17" s="47">
        <v>4.2187532012290498</v>
      </c>
      <c r="E17" s="40">
        <f t="shared" si="58"/>
        <v>0.14003365656334976</v>
      </c>
      <c r="F17" s="46">
        <v>3.1908610546388454</v>
      </c>
      <c r="G17" s="47">
        <v>3.6688778938067381</v>
      </c>
      <c r="H17" s="40">
        <f t="shared" si="59"/>
        <v>0.1891389453611545</v>
      </c>
      <c r="I17" s="46">
        <v>2.8770426676319114</v>
      </c>
      <c r="J17" s="47">
        <v>3.3682451322721083</v>
      </c>
      <c r="K17" s="42">
        <f t="shared" si="60"/>
        <v>6.2957332368088537E-2</v>
      </c>
      <c r="L17" s="47">
        <v>2.7116614367451652</v>
      </c>
      <c r="M17" s="47">
        <v>3.0065864896567298</v>
      </c>
      <c r="N17" s="40">
        <f t="shared" si="61"/>
        <v>8.338563254834952E-3</v>
      </c>
      <c r="O17" s="46">
        <v>3.9364582817371874</v>
      </c>
      <c r="P17" s="47">
        <v>3.9341798820840945</v>
      </c>
      <c r="Q17" s="43">
        <f t="shared" si="62"/>
        <v>0</v>
      </c>
      <c r="R17" s="46">
        <v>2.7707208100123792</v>
      </c>
      <c r="S17" s="47">
        <v>2.9651034914753334</v>
      </c>
      <c r="T17" s="40">
        <f t="shared" si="63"/>
        <v>0</v>
      </c>
      <c r="U17" s="46">
        <v>1.2451021222685794</v>
      </c>
      <c r="V17" s="47">
        <v>1.6052339115276903</v>
      </c>
      <c r="W17" s="40">
        <f t="shared" si="64"/>
        <v>0.53489787773142061</v>
      </c>
      <c r="X17" s="46">
        <v>0.90664652489179542</v>
      </c>
      <c r="Y17" s="47">
        <v>1.1210305780310637</v>
      </c>
      <c r="Z17" s="40">
        <f t="shared" si="65"/>
        <v>0.47335347510820447</v>
      </c>
      <c r="AA17" s="41">
        <v>0.1</v>
      </c>
      <c r="AB17" s="23">
        <v>0.1</v>
      </c>
      <c r="AC17" s="44">
        <f t="shared" si="66"/>
        <v>0.30000000000000004</v>
      </c>
      <c r="AD17" s="23">
        <v>5.5086948741518622</v>
      </c>
      <c r="AE17" s="23">
        <v>5.69</v>
      </c>
      <c r="AF17" s="42" t="s">
        <v>29</v>
      </c>
    </row>
    <row r="18" spans="1:32" x14ac:dyDescent="0.2">
      <c r="A18" s="8">
        <f t="shared" ref="A18:A21" si="68">A19+7</f>
        <v>44125</v>
      </c>
      <c r="B18" s="9">
        <f t="shared" si="48"/>
        <v>44131</v>
      </c>
      <c r="C18" s="39">
        <v>3.58</v>
      </c>
      <c r="D18" s="47">
        <v>4.0599999999999996</v>
      </c>
      <c r="E18" s="40">
        <f t="shared" si="58"/>
        <v>0.29999999999999982</v>
      </c>
      <c r="F18" s="46">
        <v>3.06</v>
      </c>
      <c r="G18" s="47">
        <v>3.46</v>
      </c>
      <c r="H18" s="40">
        <f t="shared" si="59"/>
        <v>0.31999999999999984</v>
      </c>
      <c r="I18" s="46">
        <v>2.77</v>
      </c>
      <c r="J18" s="47">
        <v>3.1</v>
      </c>
      <c r="K18" s="42">
        <f t="shared" si="60"/>
        <v>0.16999999999999993</v>
      </c>
      <c r="L18" s="47">
        <v>2.65</v>
      </c>
      <c r="M18" s="47">
        <v>2.87</v>
      </c>
      <c r="N18" s="40">
        <f t="shared" si="61"/>
        <v>7.0000000000000284E-2</v>
      </c>
      <c r="O18" s="46">
        <v>3.94</v>
      </c>
      <c r="P18" s="47">
        <v>3.99</v>
      </c>
      <c r="Q18" s="43">
        <f t="shared" si="62"/>
        <v>0</v>
      </c>
      <c r="R18" s="46">
        <v>2.72</v>
      </c>
      <c r="S18" s="47">
        <v>2.92</v>
      </c>
      <c r="T18" s="40">
        <f t="shared" si="63"/>
        <v>0</v>
      </c>
      <c r="U18" s="46">
        <v>1.2</v>
      </c>
      <c r="V18" s="47">
        <v>1.33</v>
      </c>
      <c r="W18" s="40">
        <f t="shared" si="64"/>
        <v>0.58000000000000007</v>
      </c>
      <c r="X18" s="46">
        <v>0.88</v>
      </c>
      <c r="Y18" s="47">
        <v>0.96</v>
      </c>
      <c r="Z18" s="40">
        <f t="shared" si="65"/>
        <v>0.49999999999999989</v>
      </c>
      <c r="AA18" s="41">
        <v>0.1</v>
      </c>
      <c r="AB18" s="23">
        <v>0.1</v>
      </c>
      <c r="AC18" s="44">
        <f t="shared" si="66"/>
        <v>0.30000000000000004</v>
      </c>
      <c r="AD18" s="23">
        <v>5.37</v>
      </c>
      <c r="AE18" s="23">
        <v>5.69</v>
      </c>
      <c r="AF18" s="42" t="s">
        <v>29</v>
      </c>
    </row>
    <row r="19" spans="1:32" s="64" customFormat="1" ht="12.6" customHeight="1" x14ac:dyDescent="0.2">
      <c r="A19" s="8">
        <f t="shared" si="68"/>
        <v>44118</v>
      </c>
      <c r="B19" s="9">
        <f t="shared" si="48"/>
        <v>44124</v>
      </c>
      <c r="C19" s="39">
        <v>3.47</v>
      </c>
      <c r="D19" s="47">
        <v>3.68</v>
      </c>
      <c r="E19" s="40">
        <f t="shared" si="58"/>
        <v>0.4099999999999997</v>
      </c>
      <c r="F19" s="46">
        <v>2.97</v>
      </c>
      <c r="G19" s="47">
        <v>3.13</v>
      </c>
      <c r="H19" s="40">
        <f t="shared" si="59"/>
        <v>0.4099999999999997</v>
      </c>
      <c r="I19" s="46">
        <v>2.7</v>
      </c>
      <c r="J19" s="47">
        <v>2.81</v>
      </c>
      <c r="K19" s="42">
        <f t="shared" si="60"/>
        <v>0.23999999999999977</v>
      </c>
      <c r="L19" s="47">
        <v>2.67</v>
      </c>
      <c r="M19" s="47">
        <v>2.66</v>
      </c>
      <c r="N19" s="40">
        <f t="shared" si="61"/>
        <v>6.0000000000000053E-2</v>
      </c>
      <c r="O19" s="46">
        <v>3.94</v>
      </c>
      <c r="P19" s="47">
        <v>3.95</v>
      </c>
      <c r="Q19" s="43">
        <f t="shared" si="62"/>
        <v>0</v>
      </c>
      <c r="R19" s="46">
        <v>2.69</v>
      </c>
      <c r="S19" s="47">
        <v>2.8</v>
      </c>
      <c r="T19" s="40">
        <f t="shared" si="63"/>
        <v>0</v>
      </c>
      <c r="U19" s="46">
        <v>1.1599999999999999</v>
      </c>
      <c r="V19" s="47">
        <v>1.24</v>
      </c>
      <c r="W19" s="40">
        <f t="shared" si="64"/>
        <v>0.62000000000000011</v>
      </c>
      <c r="X19" s="46">
        <v>0.85</v>
      </c>
      <c r="Y19" s="47">
        <v>0.92</v>
      </c>
      <c r="Z19" s="40">
        <f t="shared" si="65"/>
        <v>0.52999999999999992</v>
      </c>
      <c r="AA19" s="41">
        <v>0.1</v>
      </c>
      <c r="AB19" s="23">
        <v>0.1</v>
      </c>
      <c r="AC19" s="44">
        <f t="shared" si="66"/>
        <v>0.30000000000000004</v>
      </c>
      <c r="AD19" s="23">
        <v>5.21</v>
      </c>
      <c r="AE19" s="23">
        <v>5.69</v>
      </c>
      <c r="AF19" s="42" t="s">
        <v>29</v>
      </c>
    </row>
    <row r="20" spans="1:32" s="64" customFormat="1" ht="12.6" customHeight="1" x14ac:dyDescent="0.2">
      <c r="A20" s="8">
        <f t="shared" si="68"/>
        <v>44111</v>
      </c>
      <c r="B20" s="9">
        <v>44117</v>
      </c>
      <c r="C20" s="39">
        <v>3.37</v>
      </c>
      <c r="D20" s="47">
        <v>3.6</v>
      </c>
      <c r="E20" s="40">
        <f t="shared" si="58"/>
        <v>0.50999999999999979</v>
      </c>
      <c r="F20" s="46">
        <v>2.91</v>
      </c>
      <c r="G20" s="47">
        <v>3.02</v>
      </c>
      <c r="H20" s="40">
        <v>0.46999999999999975</v>
      </c>
      <c r="I20" s="46">
        <v>2.64</v>
      </c>
      <c r="J20" s="47">
        <v>2.74</v>
      </c>
      <c r="K20" s="42">
        <v>0.29999999999999982</v>
      </c>
      <c r="L20" s="47">
        <v>2.71</v>
      </c>
      <c r="M20" s="47">
        <v>2.62</v>
      </c>
      <c r="N20" s="40">
        <v>0.10000000000000009</v>
      </c>
      <c r="O20" s="46">
        <v>3.96</v>
      </c>
      <c r="P20" s="47">
        <v>3.89</v>
      </c>
      <c r="Q20" s="43">
        <v>0</v>
      </c>
      <c r="R20" s="46">
        <v>2.69</v>
      </c>
      <c r="S20" s="47">
        <v>2.694968833281473</v>
      </c>
      <c r="T20" s="40">
        <v>0</v>
      </c>
      <c r="U20" s="46">
        <v>1.1299999999999999</v>
      </c>
      <c r="V20" s="47">
        <v>1.2116467965937019</v>
      </c>
      <c r="W20" s="40">
        <v>0.65000000000000013</v>
      </c>
      <c r="X20" s="46">
        <v>0.82550278592732296</v>
      </c>
      <c r="Y20" s="47">
        <v>0.87</v>
      </c>
      <c r="Z20" s="40">
        <v>0.55449721407267694</v>
      </c>
      <c r="AA20" s="41">
        <v>0.1</v>
      </c>
      <c r="AB20" s="23">
        <v>0.1</v>
      </c>
      <c r="AC20" s="44">
        <v>0.30000000000000004</v>
      </c>
      <c r="AD20" s="23">
        <v>5.04</v>
      </c>
      <c r="AE20" s="23">
        <v>5.69</v>
      </c>
      <c r="AF20" s="42" t="s">
        <v>29</v>
      </c>
    </row>
    <row r="21" spans="1:32" s="64" customFormat="1" ht="12.6" customHeight="1" x14ac:dyDescent="0.2">
      <c r="A21" s="8">
        <f t="shared" si="68"/>
        <v>44104</v>
      </c>
      <c r="B21" s="9">
        <f>A21+6</f>
        <v>44110</v>
      </c>
      <c r="C21" s="39">
        <v>3.2813417326568155</v>
      </c>
      <c r="D21" s="47">
        <v>3.6902032729420289</v>
      </c>
      <c r="E21" s="40">
        <f t="shared" ref="E21" si="69">IF(MIN(C21,D21)&lt;C$5,C$5-MIN(C21,D21),0)</f>
        <v>0.59865826734318439</v>
      </c>
      <c r="F21" s="46">
        <v>2.8323826518408448</v>
      </c>
      <c r="G21" s="47">
        <v>3.2165296908041388</v>
      </c>
      <c r="H21" s="40">
        <f t="shared" ref="H21" si="70">IF(MIN(F21,G21)&lt;F$5,F$5-MIN(F21,G21),0)</f>
        <v>0.54761734815915508</v>
      </c>
      <c r="I21" s="46">
        <v>2.5853996134787125</v>
      </c>
      <c r="J21" s="47">
        <v>2.9175717742089118</v>
      </c>
      <c r="K21" s="42">
        <f t="shared" ref="K21" si="71">IF(MIN(I21,J21)&lt;I$5,I$5-MIN(I21,J21),0)</f>
        <v>0.35460038652128745</v>
      </c>
      <c r="L21" s="47">
        <v>2.7318525962475402</v>
      </c>
      <c r="M21" s="47">
        <v>2.7473857740692056</v>
      </c>
      <c r="N21" s="40">
        <f t="shared" ref="N21" si="72">IF(MIN(L21,M21)&lt;L$5,L$5-MIN(L21,M21),0)</f>
        <v>0</v>
      </c>
      <c r="O21" s="46">
        <v>3.9727307538435168</v>
      </c>
      <c r="P21" s="47">
        <v>3.8988914290068779</v>
      </c>
      <c r="Q21" s="43">
        <f t="shared" ref="Q21" si="73">IF(MIN(O21,P21)&lt;O$5,O$5-MIN(O21,P21),0)</f>
        <v>0</v>
      </c>
      <c r="R21" s="46">
        <v>2.7107834921171676</v>
      </c>
      <c r="S21" s="47">
        <v>2.694968833281473</v>
      </c>
      <c r="T21" s="40">
        <f t="shared" ref="T21" si="74">IF(MIN(R21,S21)&lt;R$5,R$5-MIN(R21,S21),0)</f>
        <v>0</v>
      </c>
      <c r="U21" s="46">
        <v>1.1248637194947706</v>
      </c>
      <c r="V21" s="47">
        <v>1.2116467965937019</v>
      </c>
      <c r="W21" s="40">
        <f>IF(MIN(U21,V21)&lt;U$5,U$5-MIN(U21,V21),0)</f>
        <v>0.65513628050522943</v>
      </c>
      <c r="X21" s="46">
        <v>0.82550278592732296</v>
      </c>
      <c r="Y21" s="47">
        <v>0.88923886952048914</v>
      </c>
      <c r="Z21" s="40">
        <f t="shared" ref="Z21" si="75">IF(MIN(X21,Y21)&lt;X$5,X$5-MIN(X21,Y21),0)</f>
        <v>0.55449721407267694</v>
      </c>
      <c r="AA21" s="41">
        <v>0.1</v>
      </c>
      <c r="AB21" s="23">
        <v>0.1</v>
      </c>
      <c r="AC21" s="44">
        <f t="shared" ref="AC21" si="76">IF(MIN(AA21,AB21)&lt;AA$5,AA$5-MIN(AA21,AB21),0)</f>
        <v>0.30000000000000004</v>
      </c>
      <c r="AD21" s="23">
        <v>5.0040575618115195</v>
      </c>
      <c r="AE21" s="23">
        <v>5.0825070743703264</v>
      </c>
      <c r="AF21" s="42" t="s">
        <v>29</v>
      </c>
    </row>
    <row r="22" spans="1:32" s="64" customFormat="1" ht="12.6" customHeight="1" x14ac:dyDescent="0.2">
      <c r="A22" s="8">
        <v>44097</v>
      </c>
      <c r="B22" s="9">
        <v>44103</v>
      </c>
      <c r="C22" s="39">
        <v>3.25</v>
      </c>
      <c r="D22" s="47">
        <v>3.46</v>
      </c>
      <c r="E22" s="40">
        <v>0.62999999999999989</v>
      </c>
      <c r="F22" s="46">
        <v>2.83</v>
      </c>
      <c r="G22" s="47">
        <v>2.96</v>
      </c>
      <c r="H22" s="40">
        <v>0.54999999999999982</v>
      </c>
      <c r="I22" s="46">
        <v>2.61</v>
      </c>
      <c r="J22" s="47">
        <v>2.68</v>
      </c>
      <c r="K22" s="42">
        <v>0.33000000000000007</v>
      </c>
      <c r="L22" s="47">
        <v>2.83</v>
      </c>
      <c r="M22" s="47">
        <v>2.56</v>
      </c>
      <c r="N22" s="40">
        <v>0.16000000000000014</v>
      </c>
      <c r="O22" s="46">
        <v>3.97</v>
      </c>
      <c r="P22" s="47">
        <v>4</v>
      </c>
      <c r="Q22" s="43">
        <v>0</v>
      </c>
      <c r="R22" s="46">
        <v>2.75</v>
      </c>
      <c r="S22" s="47">
        <v>2.73</v>
      </c>
      <c r="T22" s="40">
        <v>0</v>
      </c>
      <c r="U22" s="46">
        <v>1.1499999999999999</v>
      </c>
      <c r="V22" s="47">
        <v>1.17</v>
      </c>
      <c r="W22" s="40">
        <v>0.63000000000000012</v>
      </c>
      <c r="X22" s="46">
        <v>0.85</v>
      </c>
      <c r="Y22" s="47">
        <v>0.85</v>
      </c>
      <c r="Z22" s="40">
        <v>0.52999999999999992</v>
      </c>
      <c r="AA22" s="41">
        <v>0.1</v>
      </c>
      <c r="AB22" s="23">
        <v>0.1</v>
      </c>
      <c r="AC22" s="44">
        <v>0.30000000000000004</v>
      </c>
      <c r="AD22" s="23">
        <v>5.08</v>
      </c>
      <c r="AE22" s="23">
        <v>4.97</v>
      </c>
      <c r="AF22" s="42" t="s">
        <v>29</v>
      </c>
    </row>
    <row r="23" spans="1:32" s="64" customFormat="1" ht="12.6" customHeight="1" x14ac:dyDescent="0.2">
      <c r="A23" s="8">
        <f t="shared" ref="A23:A25" si="77">A24+7</f>
        <v>44090</v>
      </c>
      <c r="B23" s="9">
        <f>A23+6</f>
        <v>44096</v>
      </c>
      <c r="C23" s="39">
        <v>3.29</v>
      </c>
      <c r="D23" s="47">
        <v>3.2</v>
      </c>
      <c r="E23" s="40">
        <f t="shared" ref="E23" si="78">IF(MIN(C23,D23)&lt;C$5,C$5-MIN(C23,D23),0)</f>
        <v>0.67999999999999972</v>
      </c>
      <c r="F23" s="46">
        <v>2.88</v>
      </c>
      <c r="G23" s="47">
        <v>2.77</v>
      </c>
      <c r="H23" s="40">
        <f t="shared" ref="H23:H24" si="79">IF(MIN(F23,G23)&lt;F$5,F$5-MIN(F23,G23),0)</f>
        <v>0.60999999999999988</v>
      </c>
      <c r="I23" s="46">
        <v>2.7</v>
      </c>
      <c r="J23" s="47">
        <v>2.5099999999999998</v>
      </c>
      <c r="K23" s="42">
        <f t="shared" ref="K23:K24" si="80">IF(MIN(I23,J23)&lt;I$5,I$5-MIN(I23,J23),0)</f>
        <v>0.43000000000000016</v>
      </c>
      <c r="L23" s="47">
        <v>2.9</v>
      </c>
      <c r="M23" s="47">
        <v>2.75</v>
      </c>
      <c r="N23" s="40">
        <f t="shared" ref="N23:N24" si="81">IF(MIN(L23,M23)&lt;L$5,L$5-MIN(L23,M23),0)</f>
        <v>0</v>
      </c>
      <c r="O23" s="46">
        <v>3.99</v>
      </c>
      <c r="P23" s="47">
        <v>3.95</v>
      </c>
      <c r="Q23" s="43">
        <f t="shared" ref="Q23:Q24" si="82">IF(MIN(O23,P23)&lt;O$5,O$5-MIN(O23,P23),0)</f>
        <v>0</v>
      </c>
      <c r="R23" s="46">
        <v>2.83</v>
      </c>
      <c r="S23" s="47">
        <v>2.66</v>
      </c>
      <c r="T23" s="40">
        <f t="shared" ref="T23:T26" si="83">IF(MIN(R23,S23)&lt;R$5,R$5-MIN(R23,S23),0)</f>
        <v>0</v>
      </c>
      <c r="U23" s="46">
        <v>1.21</v>
      </c>
      <c r="V23" s="47">
        <v>1.0900000000000001</v>
      </c>
      <c r="W23" s="40">
        <f t="shared" ref="W23:W24" si="84">IF(MIN(U23,V23)&lt;U$5,U$5-MIN(U23,V23),0)</f>
        <v>0.69</v>
      </c>
      <c r="X23" s="46">
        <v>0.89</v>
      </c>
      <c r="Y23" s="47">
        <v>0.83</v>
      </c>
      <c r="Z23" s="40">
        <f t="shared" ref="Z23:Z24" si="85">IF(MIN(X23,Y23)&lt;X$5,X$5-MIN(X23,Y23),0)</f>
        <v>0.54999999999999993</v>
      </c>
      <c r="AA23" s="41">
        <v>0.1</v>
      </c>
      <c r="AB23" s="23">
        <v>0.1</v>
      </c>
      <c r="AC23" s="44">
        <f t="shared" ref="AC23:AC24" si="86">IF(MIN(AA23,AB23)&lt;AA$5,AA$5-MIN(AA23,AB23),0)</f>
        <v>0.30000000000000004</v>
      </c>
      <c r="AD23" s="23">
        <v>5.08</v>
      </c>
      <c r="AE23" s="23">
        <v>5</v>
      </c>
      <c r="AF23" s="42" t="s">
        <v>29</v>
      </c>
    </row>
    <row r="24" spans="1:32" s="64" customFormat="1" ht="12.6" customHeight="1" x14ac:dyDescent="0.2">
      <c r="A24" s="8">
        <f t="shared" si="77"/>
        <v>44083</v>
      </c>
      <c r="B24" s="9">
        <f>A24+6</f>
        <v>44089</v>
      </c>
      <c r="C24" s="39">
        <v>3.35</v>
      </c>
      <c r="D24" s="47">
        <v>3.16</v>
      </c>
      <c r="E24" s="40">
        <f>IF(MIN(C24,D24)&lt;C$5,C$5-MIN(C24,D24),0)</f>
        <v>0.71999999999999975</v>
      </c>
      <c r="F24" s="46">
        <v>2.97</v>
      </c>
      <c r="G24" s="47">
        <v>2.72</v>
      </c>
      <c r="H24" s="40">
        <f t="shared" si="79"/>
        <v>0.6599999999999997</v>
      </c>
      <c r="I24" s="46">
        <v>2.82</v>
      </c>
      <c r="J24" s="47">
        <v>2.48</v>
      </c>
      <c r="K24" s="42">
        <f t="shared" si="80"/>
        <v>0.45999999999999996</v>
      </c>
      <c r="L24" s="47">
        <v>3</v>
      </c>
      <c r="M24" s="47">
        <v>2.73</v>
      </c>
      <c r="N24" s="40">
        <f t="shared" si="81"/>
        <v>0</v>
      </c>
      <c r="O24" s="46">
        <v>4</v>
      </c>
      <c r="P24" s="47">
        <v>4.0199999999999996</v>
      </c>
      <c r="Q24" s="43">
        <f t="shared" si="82"/>
        <v>0</v>
      </c>
      <c r="R24" s="46">
        <v>2.91</v>
      </c>
      <c r="S24" s="47">
        <v>2.63</v>
      </c>
      <c r="T24" s="40">
        <f t="shared" si="83"/>
        <v>0</v>
      </c>
      <c r="U24" s="46">
        <v>1.3</v>
      </c>
      <c r="V24" s="47">
        <v>1.02</v>
      </c>
      <c r="W24" s="40">
        <f t="shared" si="84"/>
        <v>0.76</v>
      </c>
      <c r="X24" s="46">
        <v>0.94</v>
      </c>
      <c r="Y24" s="47">
        <v>0.73</v>
      </c>
      <c r="Z24" s="40">
        <f t="shared" si="85"/>
        <v>0.64999999999999991</v>
      </c>
      <c r="AA24" s="41">
        <v>0.1</v>
      </c>
      <c r="AB24" s="23">
        <v>0.1</v>
      </c>
      <c r="AC24" s="44">
        <f t="shared" si="86"/>
        <v>0.30000000000000004</v>
      </c>
      <c r="AD24" s="23">
        <v>5.23</v>
      </c>
      <c r="AE24" s="23">
        <v>4.9400000000000004</v>
      </c>
      <c r="AF24" s="42" t="s">
        <v>29</v>
      </c>
    </row>
    <row r="25" spans="1:32" ht="12.6" customHeight="1" x14ac:dyDescent="0.2">
      <c r="A25" s="8">
        <f t="shared" si="77"/>
        <v>44076</v>
      </c>
      <c r="B25" s="9">
        <f>A25+6</f>
        <v>44082</v>
      </c>
      <c r="C25" s="39">
        <v>3.44</v>
      </c>
      <c r="D25" s="47">
        <v>3.29</v>
      </c>
      <c r="E25" s="40">
        <f>IF(MIN(C25,D25)&lt;C$5,C$5-MIN(C25,D25),0)</f>
        <v>0.58999999999999986</v>
      </c>
      <c r="F25" s="46">
        <v>3.06</v>
      </c>
      <c r="G25" s="47">
        <v>2.86</v>
      </c>
      <c r="H25" s="40">
        <f>IF(MIN(F25,G25)&lt;F$5,F$5-MIN(F25,G25),0)</f>
        <v>0.52</v>
      </c>
      <c r="I25" s="46">
        <v>2.94</v>
      </c>
      <c r="J25" s="47">
        <v>2.63</v>
      </c>
      <c r="K25" s="42">
        <f>IF(MIN(I25,J25)&lt;I$5,I$5-MIN(I25,J25),0)</f>
        <v>0.31000000000000005</v>
      </c>
      <c r="L25" s="47">
        <v>3.12</v>
      </c>
      <c r="M25" s="47">
        <v>2.83</v>
      </c>
      <c r="N25" s="40">
        <f>IF(MIN(L25,M25)&lt;L$5,L$5-MIN(L25,M25),0)</f>
        <v>0</v>
      </c>
      <c r="O25" s="46">
        <v>4.05</v>
      </c>
      <c r="P25" s="47">
        <v>3.93</v>
      </c>
      <c r="Q25" s="43">
        <f>IF(MIN(O25,P25)&lt;O$5,O$5-MIN(O25,P25),0)</f>
        <v>0</v>
      </c>
      <c r="R25" s="46">
        <v>2.97</v>
      </c>
      <c r="S25" s="47">
        <v>2.77</v>
      </c>
      <c r="T25" s="40">
        <f t="shared" si="83"/>
        <v>0</v>
      </c>
      <c r="U25" s="46">
        <v>1.36</v>
      </c>
      <c r="V25" s="47">
        <v>1.18</v>
      </c>
      <c r="W25" s="40">
        <f>IF(MIN(U25,V25)&lt;U$5,U$5-MIN(U25,V25),0)</f>
        <v>0.60000000000000009</v>
      </c>
      <c r="X25" s="46">
        <v>0.97</v>
      </c>
      <c r="Y25" s="47">
        <v>0.85</v>
      </c>
      <c r="Z25" s="40">
        <f>IF(MIN(X25,Y25)&lt;X$5,X$5-MIN(X25,Y25),0)</f>
        <v>0.52999999999999992</v>
      </c>
      <c r="AA25" s="41">
        <v>0.1</v>
      </c>
      <c r="AB25" s="23">
        <v>0.1</v>
      </c>
      <c r="AC25" s="44">
        <f>IF(MIN(AA25,AB25)&lt;AA$5,AA$5-MIN(AA25,AB25),0)</f>
        <v>0.30000000000000004</v>
      </c>
      <c r="AD25" s="23">
        <v>5.46</v>
      </c>
      <c r="AE25" s="23">
        <v>4.9400000000000004</v>
      </c>
      <c r="AF25" s="42" t="s">
        <v>29</v>
      </c>
    </row>
    <row r="26" spans="1:32" ht="12.6" customHeight="1" x14ac:dyDescent="0.2">
      <c r="A26" s="8">
        <f t="shared" ref="A26:A58" si="87">A27+7</f>
        <v>44069</v>
      </c>
      <c r="B26" s="9">
        <f t="shared" ref="B26:B28" si="88">A26+6</f>
        <v>44075</v>
      </c>
      <c r="C26" s="39">
        <v>3.52</v>
      </c>
      <c r="D26" s="47">
        <v>3.29</v>
      </c>
      <c r="E26" s="40">
        <f t="shared" ref="E26:E27" si="89">IF(MIN(C26,D26)&lt;C$5,C$5-MIN(C26,D26),0)</f>
        <v>0.58999999999999986</v>
      </c>
      <c r="F26" s="46">
        <v>3.14</v>
      </c>
      <c r="G26" s="47">
        <v>2.91</v>
      </c>
      <c r="H26" s="40">
        <f>IF(MIN(F26,G26)&lt;F$5,F$5-MIN(F26,G26),0)</f>
        <v>0.46999999999999975</v>
      </c>
      <c r="I26" s="46">
        <v>3.04</v>
      </c>
      <c r="J26" s="47">
        <v>2.75</v>
      </c>
      <c r="K26" s="42">
        <f>IF(MIN(I26,J26)&lt;I$5,I$5-MIN(I26,J26),0)</f>
        <v>0.18999999999999995</v>
      </c>
      <c r="L26" s="47">
        <v>3.2</v>
      </c>
      <c r="M26" s="47">
        <v>2.94</v>
      </c>
      <c r="N26" s="40">
        <f>IF(MIN(L26,M26)&lt;L$5,L$5-MIN(L26,M26),0)</f>
        <v>0</v>
      </c>
      <c r="O26" s="46">
        <v>4.09</v>
      </c>
      <c r="P26" s="47">
        <v>3.96</v>
      </c>
      <c r="Q26" s="43">
        <f t="shared" ref="Q26:Q27" si="90">IF(MIN(O26,P26)&lt;O$5,O$5-MIN(O26,P26),0)</f>
        <v>0</v>
      </c>
      <c r="R26" s="46">
        <v>3</v>
      </c>
      <c r="S26" s="47">
        <v>2.88</v>
      </c>
      <c r="T26" s="40">
        <f t="shared" si="83"/>
        <v>0</v>
      </c>
      <c r="U26" s="46">
        <v>1.4</v>
      </c>
      <c r="V26" s="47">
        <v>1.25</v>
      </c>
      <c r="W26" s="40">
        <f>IF(MIN(U26,V26)&lt;U$5,U$5-MIN(U26,V26),0)</f>
        <v>0.53</v>
      </c>
      <c r="X26" s="46">
        <v>0.98</v>
      </c>
      <c r="Y26" s="47">
        <v>0.96</v>
      </c>
      <c r="Z26" s="40">
        <f>IF(MIN(X26,Y26)&lt;X$5,X$5-MIN(X26,Y26),0)</f>
        <v>0.41999999999999993</v>
      </c>
      <c r="AA26" s="41">
        <v>0.1</v>
      </c>
      <c r="AB26" s="23">
        <v>0.1</v>
      </c>
      <c r="AC26" s="44">
        <f>IF(MIN(AA26,AB26)&lt;AA$5,AA$5-MIN(AA26,AB26),0)</f>
        <v>0.30000000000000004</v>
      </c>
      <c r="AD26" s="23">
        <v>5.69</v>
      </c>
      <c r="AE26" s="23">
        <v>4.9400000000000004</v>
      </c>
      <c r="AF26" s="42" t="s">
        <v>29</v>
      </c>
    </row>
    <row r="27" spans="1:32" ht="12.6" customHeight="1" x14ac:dyDescent="0.2">
      <c r="A27" s="8">
        <f>A28+7</f>
        <v>44062</v>
      </c>
      <c r="B27" s="9">
        <f>A27+6</f>
        <v>44068</v>
      </c>
      <c r="C27" s="39">
        <v>3.59</v>
      </c>
      <c r="D27" s="47">
        <v>3.37</v>
      </c>
      <c r="E27" s="40">
        <f t="shared" si="89"/>
        <v>0.50999999999999979</v>
      </c>
      <c r="F27" s="46">
        <v>3.2</v>
      </c>
      <c r="G27" s="47">
        <v>3.01</v>
      </c>
      <c r="H27" s="40">
        <f t="shared" ref="H27" si="91">IF(MIN(F27,G27)&lt;F$5,F$5-MIN(F27,G27),0)</f>
        <v>0.37000000000000011</v>
      </c>
      <c r="I27" s="46">
        <v>3.1</v>
      </c>
      <c r="J27" s="47">
        <v>2.89</v>
      </c>
      <c r="K27" s="42">
        <f>IF(MIN(I27,J27)&lt;I$5,I$5-MIN(I27,J27),0)</f>
        <v>4.9999999999999822E-2</v>
      </c>
      <c r="L27" s="47">
        <v>3.26</v>
      </c>
      <c r="M27" s="47">
        <v>3.05</v>
      </c>
      <c r="N27" s="40">
        <f t="shared" ref="N27" si="92">IF(MIN(L27,M27)&lt;L$5,L$5-MIN(L27,M27),0)</f>
        <v>0</v>
      </c>
      <c r="O27" s="46">
        <v>4.12</v>
      </c>
      <c r="P27" s="47">
        <v>4.0199999999999996</v>
      </c>
      <c r="Q27" s="43">
        <f t="shared" si="90"/>
        <v>0</v>
      </c>
      <c r="R27" s="46">
        <v>3</v>
      </c>
      <c r="S27" s="47">
        <v>2.98</v>
      </c>
      <c r="T27" s="40">
        <f t="shared" ref="T27" si="93">IF(MIN(R27,S27)&lt;R$5,R$5-MIN(R27,S27),0)</f>
        <v>0</v>
      </c>
      <c r="U27" s="46">
        <v>1.42</v>
      </c>
      <c r="V27" s="47">
        <v>1.36</v>
      </c>
      <c r="W27" s="40">
        <f t="shared" ref="W27" si="94">IF(MIN(U27,V27)&lt;U$5,U$5-MIN(U27,V27),0)</f>
        <v>0.41999999999999993</v>
      </c>
      <c r="X27" s="46">
        <v>0.98</v>
      </c>
      <c r="Y27" s="47">
        <v>0.98</v>
      </c>
      <c r="Z27" s="40">
        <f t="shared" ref="Z27" si="95">IF(MIN(X27,Y27)&lt;X$5,X$5-MIN(X27,Y27),0)</f>
        <v>0.39999999999999991</v>
      </c>
      <c r="AA27" s="41">
        <v>0.1</v>
      </c>
      <c r="AB27" s="23">
        <v>0.1</v>
      </c>
      <c r="AC27" s="44">
        <f t="shared" ref="AC27" si="96">IF(MIN(AA27,AB27)&lt;AA$5,AA$5-MIN(AA27,AB27),0)</f>
        <v>0.30000000000000004</v>
      </c>
      <c r="AD27" s="23">
        <v>5.92</v>
      </c>
      <c r="AE27" s="23">
        <v>5.92</v>
      </c>
      <c r="AF27" s="42" t="s">
        <v>29</v>
      </c>
    </row>
    <row r="28" spans="1:32" ht="12.6" customHeight="1" x14ac:dyDescent="0.2">
      <c r="A28" s="8">
        <f>A29+7</f>
        <v>44055</v>
      </c>
      <c r="B28" s="9">
        <f t="shared" si="88"/>
        <v>44061</v>
      </c>
      <c r="C28" s="39">
        <v>3.65</v>
      </c>
      <c r="D28" s="47">
        <v>3.37</v>
      </c>
      <c r="E28" s="40">
        <f t="shared" ref="E28" si="97">IF(MIN(C28,D28)&lt;C$5,C$5-MIN(C28,D28),0)</f>
        <v>0.50999999999999979</v>
      </c>
      <c r="F28" s="46">
        <v>3.26</v>
      </c>
      <c r="G28" s="47">
        <v>2.99</v>
      </c>
      <c r="H28" s="40">
        <f t="shared" ref="H28" si="98">IF(MIN(F28,G28)&lt;F$5,F$5-MIN(F28,G28),0)</f>
        <v>0.38999999999999968</v>
      </c>
      <c r="I28" s="46">
        <v>3.17</v>
      </c>
      <c r="J28" s="47">
        <v>2.88</v>
      </c>
      <c r="K28" s="42">
        <f t="shared" ref="K28" si="99">IF(MIN(I28,J28)&lt;I$5,I$5-MIN(I28,J28),0)</f>
        <v>6.0000000000000053E-2</v>
      </c>
      <c r="L28" s="47">
        <v>3.3</v>
      </c>
      <c r="M28" s="47">
        <v>3.11</v>
      </c>
      <c r="N28" s="40">
        <f t="shared" ref="N28" si="100">IF(MIN(L28,M28)&lt;L$5,L$5-MIN(L28,M28),0)</f>
        <v>0</v>
      </c>
      <c r="O28" s="46">
        <v>4.13</v>
      </c>
      <c r="P28" s="47">
        <v>4.0599999999999996</v>
      </c>
      <c r="Q28" s="43">
        <f t="shared" ref="Q28" si="101">IF(MIN(O28,P28)&lt;O$5,O$5-MIN(O28,P28),0)</f>
        <v>0</v>
      </c>
      <c r="R28" s="46">
        <v>3.01</v>
      </c>
      <c r="S28" s="47">
        <v>2.96</v>
      </c>
      <c r="T28" s="40">
        <f t="shared" ref="T28" si="102">IF(MIN(R28,S28)&lt;R$5,R$5-MIN(R28,S28),0)</f>
        <v>0</v>
      </c>
      <c r="U28" s="46">
        <v>1.43</v>
      </c>
      <c r="V28" s="47">
        <v>1.36</v>
      </c>
      <c r="W28" s="40">
        <f t="shared" ref="W28" si="103">IF(MIN(U28,V28)&lt;U$5,U$5-MIN(U28,V28),0)</f>
        <v>0.41999999999999993</v>
      </c>
      <c r="X28" s="46">
        <v>0.98</v>
      </c>
      <c r="Y28" s="47">
        <v>0.96</v>
      </c>
      <c r="Z28" s="40">
        <f t="shared" ref="Z28" si="104">IF(MIN(X28,Y28)&lt;X$5,X$5-MIN(X28,Y28),0)</f>
        <v>0.41999999999999993</v>
      </c>
      <c r="AA28" s="41">
        <v>0.1</v>
      </c>
      <c r="AB28" s="23">
        <v>0.1</v>
      </c>
      <c r="AC28" s="44">
        <f t="shared" ref="AC28" si="105">IF(MIN(AA28,AB28)&lt;AA$5,AA$5-MIN(AA28,AB28),0)</f>
        <v>0.30000000000000004</v>
      </c>
      <c r="AD28" s="23">
        <v>5.93</v>
      </c>
      <c r="AE28" s="23">
        <v>5.92</v>
      </c>
      <c r="AF28" s="42" t="s">
        <v>29</v>
      </c>
    </row>
    <row r="29" spans="1:32" ht="12.6" customHeight="1" x14ac:dyDescent="0.2">
      <c r="A29" s="8">
        <f t="shared" si="87"/>
        <v>44048</v>
      </c>
      <c r="B29" s="9">
        <f t="shared" ref="B29" si="106">A29+6</f>
        <v>44054</v>
      </c>
      <c r="C29" s="39">
        <v>3.62</v>
      </c>
      <c r="D29" s="47">
        <v>3.66</v>
      </c>
      <c r="E29" s="40">
        <f t="shared" ref="E29" si="107">IF(MIN(C29,D29)&lt;C$5,C$5-MIN(C29,D29),0)</f>
        <v>0.25999999999999979</v>
      </c>
      <c r="F29" s="46">
        <v>3.26</v>
      </c>
      <c r="G29" s="47">
        <v>3.27</v>
      </c>
      <c r="H29" s="40">
        <f t="shared" ref="H29" si="108">IF(MIN(F29,G29)&lt;F$5,F$5-MIN(F29,G29),0)</f>
        <v>0.12000000000000011</v>
      </c>
      <c r="I29" s="46">
        <v>3.15</v>
      </c>
      <c r="J29" s="47">
        <v>3.18</v>
      </c>
      <c r="K29" s="42">
        <f t="shared" ref="K29" si="109">IF(MIN(I29,J29)&lt;I$5,I$5-MIN(I29,J29),0)</f>
        <v>0</v>
      </c>
      <c r="L29" s="47">
        <v>3.29</v>
      </c>
      <c r="M29" s="47">
        <v>3.31</v>
      </c>
      <c r="N29" s="40">
        <f t="shared" ref="N29" si="110">IF(MIN(L29,M29)&lt;L$5,L$5-MIN(L29,M29),0)</f>
        <v>0</v>
      </c>
      <c r="O29" s="46">
        <v>4.09</v>
      </c>
      <c r="P29" s="47">
        <v>4.1500000000000004</v>
      </c>
      <c r="Q29" s="43">
        <f t="shared" ref="Q29" si="111">IF(MIN(O29,P29)&lt;O$5,O$5-MIN(O29,P29),0)</f>
        <v>0</v>
      </c>
      <c r="R29" s="46">
        <v>2.99</v>
      </c>
      <c r="S29" s="47">
        <v>3.03</v>
      </c>
      <c r="T29" s="40">
        <f t="shared" ref="T29" si="112">IF(MIN(R29,S29)&lt;R$5,R$5-MIN(R29,S29),0)</f>
        <v>0</v>
      </c>
      <c r="U29" s="46">
        <v>1.42</v>
      </c>
      <c r="V29" s="47">
        <v>1.44</v>
      </c>
      <c r="W29" s="40">
        <f t="shared" ref="W29" si="113">IF(MIN(U29,V29)&lt;U$5,U$5-MIN(U29,V29),0)</f>
        <v>0.3600000000000001</v>
      </c>
      <c r="X29" s="46">
        <v>0.98</v>
      </c>
      <c r="Y29" s="47">
        <v>0.99</v>
      </c>
      <c r="Z29" s="40">
        <f t="shared" ref="Z29" si="114">IF(MIN(X29,Y29)&lt;X$5,X$5-MIN(X29,Y29),0)</f>
        <v>0.39999999999999991</v>
      </c>
      <c r="AA29" s="41">
        <v>0.1</v>
      </c>
      <c r="AB29" s="23">
        <v>0.1</v>
      </c>
      <c r="AC29" s="44">
        <f t="shared" ref="AC29" si="115">IF(MIN(AA29,AB29)&lt;AA$5,AA$5-MIN(AA29,AB29),0)</f>
        <v>0.30000000000000004</v>
      </c>
      <c r="AD29" s="23">
        <v>5.95</v>
      </c>
      <c r="AE29" s="23">
        <v>5.92</v>
      </c>
      <c r="AF29" s="42" t="s">
        <v>29</v>
      </c>
    </row>
    <row r="30" spans="1:32" ht="12.6" customHeight="1" x14ac:dyDescent="0.2">
      <c r="A30" s="8">
        <f t="shared" si="87"/>
        <v>44041</v>
      </c>
      <c r="B30" s="9">
        <f t="shared" ref="B30" si="116">A30+6</f>
        <v>44047</v>
      </c>
      <c r="C30" s="39">
        <v>3.61</v>
      </c>
      <c r="D30" s="47">
        <v>3.65</v>
      </c>
      <c r="E30" s="40">
        <f t="shared" ref="E30" si="117">IF(MIN(C30,D30)&lt;C$5,C$5-MIN(C30,D30),0)</f>
        <v>0.27</v>
      </c>
      <c r="F30" s="46">
        <v>3.26</v>
      </c>
      <c r="G30" s="47">
        <v>3.26</v>
      </c>
      <c r="H30" s="40">
        <f t="shared" ref="H30" si="118">IF(MIN(F30,G30)&lt;F$5,F$5-MIN(F30,G30),0)</f>
        <v>0.12000000000000011</v>
      </c>
      <c r="I30" s="46">
        <v>3.13</v>
      </c>
      <c r="J30" s="47">
        <v>3.17</v>
      </c>
      <c r="K30" s="42">
        <f t="shared" ref="K30" si="119">IF(MIN(I30,J30)&lt;I$5,I$5-MIN(I30,J30),0)</f>
        <v>0</v>
      </c>
      <c r="L30" s="47">
        <v>3.29</v>
      </c>
      <c r="M30" s="47">
        <v>3.3</v>
      </c>
      <c r="N30" s="40">
        <f t="shared" ref="N30" si="120">IF(MIN(L30,M30)&lt;L$5,L$5-MIN(L30,M30),0)</f>
        <v>0</v>
      </c>
      <c r="O30" s="46">
        <v>4.0599999999999996</v>
      </c>
      <c r="P30" s="47">
        <v>4.13</v>
      </c>
      <c r="Q30" s="43">
        <f t="shared" ref="Q30" si="121">IF(MIN(O30,P30)&lt;O$5,O$5-MIN(O30,P30),0)</f>
        <v>0</v>
      </c>
      <c r="R30" s="46">
        <v>2.97</v>
      </c>
      <c r="S30" s="47">
        <v>3.01</v>
      </c>
      <c r="T30" s="40">
        <f t="shared" ref="T30" si="122">IF(MIN(R30,S30)&lt;R$5,R$5-MIN(R30,S30),0)</f>
        <v>0</v>
      </c>
      <c r="U30" s="46">
        <v>1.41</v>
      </c>
      <c r="V30" s="47">
        <v>1.43</v>
      </c>
      <c r="W30" s="40">
        <f t="shared" ref="W30" si="123">IF(MIN(U30,V30)&lt;U$5,U$5-MIN(U30,V30),0)</f>
        <v>0.37000000000000011</v>
      </c>
      <c r="X30" s="46">
        <v>0.99</v>
      </c>
      <c r="Y30" s="47">
        <v>0.98</v>
      </c>
      <c r="Z30" s="40">
        <f t="shared" ref="Z30" si="124">IF(MIN(X30,Y30)&lt;X$5,X$5-MIN(X30,Y30),0)</f>
        <v>0.39999999999999991</v>
      </c>
      <c r="AA30" s="41">
        <v>0.1</v>
      </c>
      <c r="AB30" s="23">
        <v>0.1</v>
      </c>
      <c r="AC30" s="44">
        <f t="shared" ref="AC30" si="125">IF(MIN(AA30,AB30)&lt;AA$5,AA$5-MIN(AA30,AB30),0)</f>
        <v>0.30000000000000004</v>
      </c>
      <c r="AD30" s="23">
        <v>5.98</v>
      </c>
      <c r="AE30" s="23">
        <v>5.92</v>
      </c>
      <c r="AF30" s="42" t="s">
        <v>29</v>
      </c>
    </row>
    <row r="31" spans="1:32" ht="12.6" customHeight="1" x14ac:dyDescent="0.2">
      <c r="A31" s="8">
        <f t="shared" si="87"/>
        <v>44034</v>
      </c>
      <c r="B31" s="9">
        <f t="shared" ref="B31" si="126">A31+6</f>
        <v>44040</v>
      </c>
      <c r="C31" s="39">
        <v>3.61</v>
      </c>
      <c r="D31" s="47">
        <v>3.65</v>
      </c>
      <c r="E31" s="40">
        <f t="shared" ref="E31" si="127">IF(MIN(C31,D31)&lt;C$5,C$5-MIN(C31,D31),0)</f>
        <v>0.27</v>
      </c>
      <c r="F31" s="46">
        <v>3.28</v>
      </c>
      <c r="G31" s="47">
        <v>3.26</v>
      </c>
      <c r="H31" s="40">
        <f t="shared" ref="H31" si="128">IF(MIN(F31,G31)&lt;F$5,F$5-MIN(F31,G31),0)</f>
        <v>0.12000000000000011</v>
      </c>
      <c r="I31" s="46">
        <v>3.13</v>
      </c>
      <c r="J31" s="47">
        <v>3.17</v>
      </c>
      <c r="K31" s="42">
        <f t="shared" ref="K31" si="129">IF(MIN(I31,J31)&lt;I$5,I$5-MIN(I31,J31),0)</f>
        <v>0</v>
      </c>
      <c r="L31" s="47">
        <v>3.29</v>
      </c>
      <c r="M31" s="47">
        <v>3.3</v>
      </c>
      <c r="N31" s="40">
        <f t="shared" ref="N31" si="130">IF(MIN(L31,M31)&lt;L$5,L$5-MIN(L31,M31),0)</f>
        <v>0</v>
      </c>
      <c r="O31" s="46">
        <v>4.03</v>
      </c>
      <c r="P31" s="47">
        <v>4.13</v>
      </c>
      <c r="Q31" s="43">
        <f t="shared" ref="Q31" si="131">IF(MIN(O31,P31)&lt;O$5,O$5-MIN(O31,P31),0)</f>
        <v>0</v>
      </c>
      <c r="R31" s="46">
        <v>2.94</v>
      </c>
      <c r="S31" s="47">
        <v>3.01</v>
      </c>
      <c r="T31" s="40">
        <f t="shared" ref="T31" si="132">IF(MIN(R31,S31)&lt;R$5,R$5-MIN(R31,S31),0)</f>
        <v>0</v>
      </c>
      <c r="U31" s="46">
        <v>1.41</v>
      </c>
      <c r="V31" s="47">
        <v>1.43</v>
      </c>
      <c r="W31" s="40">
        <f t="shared" ref="W31" si="133">IF(MIN(U31,V31)&lt;U$5,U$5-MIN(U31,V31),0)</f>
        <v>0.37000000000000011</v>
      </c>
      <c r="X31" s="46">
        <v>0.99</v>
      </c>
      <c r="Y31" s="47">
        <v>0.98</v>
      </c>
      <c r="Z31" s="40">
        <f t="shared" ref="Z31" si="134">IF(MIN(X31,Y31)&lt;X$5,X$5-MIN(X31,Y31),0)</f>
        <v>0.39999999999999991</v>
      </c>
      <c r="AA31" s="41">
        <v>0.1</v>
      </c>
      <c r="AB31" s="23">
        <v>0.1</v>
      </c>
      <c r="AC31" s="44">
        <f t="shared" ref="AC31" si="135">IF(MIN(AA31,AB31)&lt;AA$5,AA$5-MIN(AA31,AB31),0)</f>
        <v>0.30000000000000004</v>
      </c>
      <c r="AD31" s="23">
        <v>6.01</v>
      </c>
      <c r="AE31" s="23">
        <v>5.92</v>
      </c>
      <c r="AF31" s="42" t="s">
        <v>29</v>
      </c>
    </row>
    <row r="32" spans="1:32" ht="12.6" customHeight="1" x14ac:dyDescent="0.2">
      <c r="A32" s="8">
        <f t="shared" si="87"/>
        <v>44027</v>
      </c>
      <c r="B32" s="9">
        <f t="shared" ref="B32" si="136">A32+6</f>
        <v>44033</v>
      </c>
      <c r="C32" s="39">
        <v>3.64</v>
      </c>
      <c r="D32" s="47">
        <v>3.65</v>
      </c>
      <c r="E32" s="40">
        <f t="shared" ref="E32" si="137">IF(MIN(C32,D32)&lt;C$5,C$5-MIN(C32,D32),0)</f>
        <v>0.23999999999999977</v>
      </c>
      <c r="F32" s="46">
        <v>3.34</v>
      </c>
      <c r="G32" s="47">
        <v>3.26</v>
      </c>
      <c r="H32" s="40">
        <f t="shared" ref="H32" si="138">IF(MIN(F32,G32)&lt;F$5,F$5-MIN(F32,G32),0)</f>
        <v>0.12000000000000011</v>
      </c>
      <c r="I32" s="46">
        <v>3.16</v>
      </c>
      <c r="J32" s="47">
        <v>3.17</v>
      </c>
      <c r="K32" s="42">
        <f t="shared" ref="K32" si="139">IF(MIN(I32,J32)&lt;I$5,I$5-MIN(I32,J32),0)</f>
        <v>0</v>
      </c>
      <c r="L32" s="47">
        <v>3.32</v>
      </c>
      <c r="M32" s="47">
        <v>3.3</v>
      </c>
      <c r="N32" s="40">
        <f t="shared" ref="N32" si="140">IF(MIN(L32,M32)&lt;L$5,L$5-MIN(L32,M32),0)</f>
        <v>0</v>
      </c>
      <c r="O32" s="46">
        <v>4.0199999999999996</v>
      </c>
      <c r="P32" s="47">
        <v>4.13</v>
      </c>
      <c r="Q32" s="43">
        <f t="shared" ref="Q32" si="141">IF(MIN(O32,P32)&lt;O$5,O$5-MIN(O32,P32),0)</f>
        <v>0</v>
      </c>
      <c r="R32" s="46">
        <v>2.93</v>
      </c>
      <c r="S32" s="47">
        <v>3.01</v>
      </c>
      <c r="T32" s="40">
        <f t="shared" ref="T32" si="142">IF(MIN(R32,S32)&lt;R$5,R$5-MIN(R32,S32),0)</f>
        <v>0</v>
      </c>
      <c r="U32" s="46">
        <v>1.41</v>
      </c>
      <c r="V32" s="47">
        <v>1.43</v>
      </c>
      <c r="W32" s="40">
        <f t="shared" ref="W32" si="143">IF(MIN(U32,V32)&lt;U$5,U$5-MIN(U32,V32),0)</f>
        <v>0.37000000000000011</v>
      </c>
      <c r="X32" s="46">
        <v>1.01</v>
      </c>
      <c r="Y32" s="47">
        <v>0.98</v>
      </c>
      <c r="Z32" s="40">
        <f t="shared" ref="Z32" si="144">IF(MIN(X32,Y32)&lt;X$5,X$5-MIN(X32,Y32),0)</f>
        <v>0.39999999999999991</v>
      </c>
      <c r="AA32" s="41">
        <v>0.1</v>
      </c>
      <c r="AB32" s="23">
        <v>0.1</v>
      </c>
      <c r="AC32" s="44">
        <f t="shared" ref="AC32" si="145">IF(MIN(AA32,AB32)&lt;AA$5,AA$5-MIN(AA32,AB32),0)</f>
        <v>0.30000000000000004</v>
      </c>
      <c r="AD32" s="23">
        <v>6.05</v>
      </c>
      <c r="AE32" s="23">
        <v>5.92</v>
      </c>
      <c r="AF32" s="42" t="s">
        <v>29</v>
      </c>
    </row>
    <row r="33" spans="1:32" ht="12.6" customHeight="1" x14ac:dyDescent="0.2">
      <c r="A33" s="8">
        <f t="shared" si="87"/>
        <v>44020</v>
      </c>
      <c r="B33" s="9">
        <f t="shared" ref="B33" si="146">A33+6</f>
        <v>44026</v>
      </c>
      <c r="C33" s="39">
        <v>3.68</v>
      </c>
      <c r="D33" s="47">
        <v>3.58</v>
      </c>
      <c r="E33" s="40">
        <f t="shared" ref="E33" si="147">IF(MIN(C33,D33)&lt;C$5,C$5-MIN(C33,D33),0)</f>
        <v>0.29999999999999982</v>
      </c>
      <c r="F33" s="46">
        <v>3.39</v>
      </c>
      <c r="G33" s="47">
        <v>3.28</v>
      </c>
      <c r="H33" s="40">
        <f t="shared" ref="H33" si="148">IF(MIN(F33,G33)&lt;F$5,F$5-MIN(F33,G33),0)</f>
        <v>0.10000000000000009</v>
      </c>
      <c r="I33" s="46">
        <v>3.21</v>
      </c>
      <c r="J33" s="47">
        <v>3.11</v>
      </c>
      <c r="K33" s="42">
        <f t="shared" ref="K33" si="149">IF(MIN(I33,J33)&lt;I$5,I$5-MIN(I33,J33),0)</f>
        <v>0</v>
      </c>
      <c r="L33" s="48">
        <v>3.35</v>
      </c>
      <c r="M33" s="47">
        <v>3.28</v>
      </c>
      <c r="N33" s="40">
        <f t="shared" ref="N33" si="150">IF(MIN(L33,M33)&lt;L$5,L$5-MIN(L33,M33),0)</f>
        <v>0</v>
      </c>
      <c r="O33" s="46">
        <v>4.0199999999999996</v>
      </c>
      <c r="P33" s="47">
        <v>4.0199999999999996</v>
      </c>
      <c r="Q33" s="43">
        <f t="shared" ref="Q33" si="151">IF(MIN(O33,P33)&lt;O$5,O$5-MIN(O33,P33),0)</f>
        <v>0</v>
      </c>
      <c r="R33" s="46">
        <v>2.92</v>
      </c>
      <c r="S33" s="47">
        <v>2.92</v>
      </c>
      <c r="T33" s="40">
        <f t="shared" ref="T33" si="152">IF(MIN(R33,S33)&lt;R$5,R$5-MIN(R33,S33),0)</f>
        <v>0</v>
      </c>
      <c r="U33" s="46">
        <v>1.42</v>
      </c>
      <c r="V33" s="47">
        <v>1.39</v>
      </c>
      <c r="W33" s="40">
        <f t="shared" ref="W33" si="153">IF(MIN(U33,V33)&lt;U$5,U$5-MIN(U33,V33),0)</f>
        <v>0.39000000000000012</v>
      </c>
      <c r="X33" s="46">
        <v>1.02</v>
      </c>
      <c r="Y33" s="47">
        <v>0.98</v>
      </c>
      <c r="Z33" s="40">
        <f t="shared" ref="Z33" si="154">IF(MIN(X33,Y33)&lt;X$5,X$5-MIN(X33,Y33),0)</f>
        <v>0.39999999999999991</v>
      </c>
      <c r="AA33" s="41">
        <v>0.1</v>
      </c>
      <c r="AB33" s="23">
        <v>0.1</v>
      </c>
      <c r="AC33" s="44">
        <f t="shared" ref="AC33" si="155">IF(MIN(AA33,AB33)&lt;AA$5,AA$5-MIN(AA33,AB33),0)</f>
        <v>0.30000000000000004</v>
      </c>
      <c r="AD33" s="23">
        <v>6.07</v>
      </c>
      <c r="AE33" s="23">
        <v>6.02</v>
      </c>
      <c r="AF33" s="42" t="s">
        <v>29</v>
      </c>
    </row>
    <row r="34" spans="1:32" ht="12.6" customHeight="1" x14ac:dyDescent="0.2">
      <c r="A34" s="8">
        <f t="shared" si="87"/>
        <v>44013</v>
      </c>
      <c r="B34" s="9">
        <f t="shared" ref="B34" si="156">A34+6</f>
        <v>44019</v>
      </c>
      <c r="C34" s="39">
        <v>3.69</v>
      </c>
      <c r="D34" s="47">
        <v>3.56</v>
      </c>
      <c r="E34" s="40">
        <f t="shared" ref="E34" si="157">IF(MIN(C34,D34)&lt;C$5,C$5-MIN(C34,D34),0)</f>
        <v>0.31999999999999984</v>
      </c>
      <c r="F34" s="46">
        <v>3.4</v>
      </c>
      <c r="G34" s="47">
        <v>3.24</v>
      </c>
      <c r="H34" s="40">
        <f t="shared" ref="H34" si="158">IF(MIN(F34,G34)&lt;F$5,F$5-MIN(F34,G34),0)</f>
        <v>0.13999999999999968</v>
      </c>
      <c r="I34" s="46">
        <v>3.22</v>
      </c>
      <c r="J34" s="47">
        <v>3.1</v>
      </c>
      <c r="K34" s="42">
        <f t="shared" ref="K34" si="159">IF(MIN(I34,J34)&lt;I$5,I$5-MIN(I34,J34),0)</f>
        <v>0</v>
      </c>
      <c r="L34" s="48">
        <v>3.35</v>
      </c>
      <c r="M34" s="47">
        <v>3.26</v>
      </c>
      <c r="N34" s="40">
        <f t="shared" ref="N34" si="160">IF(MIN(L34,M34)&lt;L$5,L$5-MIN(L34,M34),0)</f>
        <v>0</v>
      </c>
      <c r="O34" s="46">
        <v>3.98</v>
      </c>
      <c r="P34" s="47">
        <v>4</v>
      </c>
      <c r="Q34" s="43">
        <f t="shared" ref="Q34" si="161">IF(MIN(O34,P34)&lt;O$5,O$5-MIN(O34,P34),0)</f>
        <v>0</v>
      </c>
      <c r="R34" s="46">
        <v>2.89</v>
      </c>
      <c r="S34" s="47">
        <v>2.93</v>
      </c>
      <c r="T34" s="40">
        <f t="shared" ref="T34" si="162">IF(MIN(R34,S34)&lt;R$5,R$5-MIN(R34,S34),0)</f>
        <v>0</v>
      </c>
      <c r="U34" s="46">
        <v>1.41</v>
      </c>
      <c r="V34" s="47">
        <v>1.39</v>
      </c>
      <c r="W34" s="40">
        <f t="shared" ref="W34" si="163">IF(MIN(U34,V34)&lt;U$5,U$5-MIN(U34,V34),0)</f>
        <v>0.39000000000000012</v>
      </c>
      <c r="X34" s="46">
        <v>1</v>
      </c>
      <c r="Y34" s="47">
        <v>0.99</v>
      </c>
      <c r="Z34" s="40">
        <f t="shared" ref="Z34" si="164">IF(MIN(X34,Y34)&lt;X$5,X$5-MIN(X34,Y34),0)</f>
        <v>0.3899999999999999</v>
      </c>
      <c r="AA34" s="41">
        <v>0.1</v>
      </c>
      <c r="AB34" s="23">
        <v>0.1</v>
      </c>
      <c r="AC34" s="44">
        <f t="shared" ref="AC34" si="165">IF(MIN(AA34,AB34)&lt;AA$5,AA$5-MIN(AA34,AB34),0)</f>
        <v>0.30000000000000004</v>
      </c>
      <c r="AD34" s="23">
        <v>6.08</v>
      </c>
      <c r="AE34" s="23">
        <v>6.02</v>
      </c>
      <c r="AF34" s="42" t="s">
        <v>29</v>
      </c>
    </row>
    <row r="35" spans="1:32" ht="12.6" customHeight="1" x14ac:dyDescent="0.2">
      <c r="A35" s="8">
        <f t="shared" si="87"/>
        <v>44006</v>
      </c>
      <c r="B35" s="9">
        <f t="shared" ref="B35" si="166">A35+6</f>
        <v>44012</v>
      </c>
      <c r="C35" s="39">
        <v>3.67</v>
      </c>
      <c r="D35" s="47">
        <v>3.62</v>
      </c>
      <c r="E35" s="40">
        <f t="shared" ref="E35" si="167">IF(MIN(C35,D35)&lt;C$5,C$5-MIN(C35,D35),0)</f>
        <v>0.25999999999999979</v>
      </c>
      <c r="F35" s="46">
        <v>3.4</v>
      </c>
      <c r="G35" s="47">
        <v>3.3</v>
      </c>
      <c r="H35" s="40">
        <f t="shared" ref="H35" si="168">IF(MIN(F35,G35)&lt;F$5,F$5-MIN(F35,G35),0)</f>
        <v>8.0000000000000071E-2</v>
      </c>
      <c r="I35" s="46">
        <v>3.22</v>
      </c>
      <c r="J35" s="47">
        <v>3.12</v>
      </c>
      <c r="K35" s="42">
        <f t="shared" ref="K35" si="169">IF(MIN(I35,J35)&lt;I$5,I$5-MIN(I35,J35),0)</f>
        <v>0</v>
      </c>
      <c r="L35" s="48">
        <v>3.33</v>
      </c>
      <c r="M35" s="47">
        <v>3.31</v>
      </c>
      <c r="N35" s="40">
        <f t="shared" ref="N35" si="170">IF(MIN(L35,M35)&lt;L$5,L$5-MIN(L35,M35),0)</f>
        <v>0</v>
      </c>
      <c r="O35" s="46">
        <v>3.95</v>
      </c>
      <c r="P35" s="47">
        <v>3.98</v>
      </c>
      <c r="Q35" s="43">
        <f t="shared" ref="Q35" si="171">IF(MIN(O35,P35)&lt;O$5,O$5-MIN(O35,P35),0)</f>
        <v>0</v>
      </c>
      <c r="R35" s="46">
        <v>2.86</v>
      </c>
      <c r="S35" s="47">
        <v>2.91</v>
      </c>
      <c r="T35" s="40">
        <f t="shared" ref="T35" si="172">IF(MIN(R35,S35)&lt;R$5,R$5-MIN(R35,S35),0)</f>
        <v>0</v>
      </c>
      <c r="U35" s="46">
        <v>1.38</v>
      </c>
      <c r="V35" s="47">
        <v>1.41</v>
      </c>
      <c r="W35" s="40">
        <f t="shared" ref="W35" si="173">IF(MIN(U35,V35)&lt;U$5,U$5-MIN(U35,V35),0)</f>
        <v>0.40000000000000013</v>
      </c>
      <c r="X35" s="46">
        <v>0.97</v>
      </c>
      <c r="Y35" s="47">
        <v>1.01</v>
      </c>
      <c r="Z35" s="40">
        <f t="shared" ref="Z35" si="174">IF(MIN(X35,Y35)&lt;X$5,X$5-MIN(X35,Y35),0)</f>
        <v>0.40999999999999992</v>
      </c>
      <c r="AA35" s="41">
        <v>0.1</v>
      </c>
      <c r="AB35" s="23">
        <v>0.1</v>
      </c>
      <c r="AC35" s="44">
        <f t="shared" ref="AC35:AC40" si="175">IF(MIN(AA35,AB35)&lt;AA$5,AA$5-MIN(AA35,AB35),0)</f>
        <v>0.30000000000000004</v>
      </c>
      <c r="AD35" s="23">
        <v>6.08</v>
      </c>
      <c r="AE35" s="23">
        <v>6.08</v>
      </c>
      <c r="AF35" s="42" t="s">
        <v>29</v>
      </c>
    </row>
    <row r="36" spans="1:32" ht="12.6" customHeight="1" x14ac:dyDescent="0.2">
      <c r="A36" s="8">
        <f t="shared" si="87"/>
        <v>43999</v>
      </c>
      <c r="B36" s="9">
        <f t="shared" ref="B36" si="176">A36+6</f>
        <v>44005</v>
      </c>
      <c r="C36" s="39">
        <v>3.63</v>
      </c>
      <c r="D36" s="47">
        <v>3.77</v>
      </c>
      <c r="E36" s="40">
        <f t="shared" ref="E36" si="177">IF(MIN(C36,D36)&lt;C$5,C$5-MIN(C36,D36),0)</f>
        <v>0.25</v>
      </c>
      <c r="F36" s="46">
        <v>3.37</v>
      </c>
      <c r="G36" s="47">
        <v>3.48</v>
      </c>
      <c r="H36" s="40">
        <f t="shared" ref="H36" si="178">IF(MIN(F36,G36)&lt;F$5,F$5-MIN(F36,G36),0)</f>
        <v>9.9999999999997868E-3</v>
      </c>
      <c r="I36" s="46">
        <v>3.24</v>
      </c>
      <c r="J36" s="47">
        <v>3.28</v>
      </c>
      <c r="K36" s="42">
        <f t="shared" ref="K36" si="179">IF(MIN(I36,J36)&lt;I$5,I$5-MIN(I36,J36),0)</f>
        <v>0</v>
      </c>
      <c r="L36" s="48">
        <v>3.34</v>
      </c>
      <c r="M36" s="47">
        <v>3.41</v>
      </c>
      <c r="N36" s="40">
        <f t="shared" ref="N36" si="180">IF(MIN(L36,M36)&lt;L$5,L$5-MIN(L36,M36),0)</f>
        <v>0</v>
      </c>
      <c r="O36" s="46">
        <v>3.95</v>
      </c>
      <c r="P36" s="47">
        <v>4.07</v>
      </c>
      <c r="Q36" s="43">
        <f t="shared" ref="Q36" si="181">IF(MIN(O36,P36)&lt;O$5,O$5-MIN(O36,P36),0)</f>
        <v>0</v>
      </c>
      <c r="R36" s="46">
        <v>2.85</v>
      </c>
      <c r="S36" s="47">
        <v>2.94</v>
      </c>
      <c r="T36" s="40">
        <f t="shared" ref="T36" si="182">IF(MIN(R36,S36)&lt;R$5,R$5-MIN(R36,S36),0)</f>
        <v>0</v>
      </c>
      <c r="U36" s="46">
        <v>1.38</v>
      </c>
      <c r="V36" s="47">
        <v>1.46</v>
      </c>
      <c r="W36" s="40">
        <f t="shared" ref="W36" si="183">IF(MIN(U36,V36)&lt;U$5,U$5-MIN(U36,V36),0)</f>
        <v>0.40000000000000013</v>
      </c>
      <c r="X36" s="46">
        <v>0.94</v>
      </c>
      <c r="Y36" s="47">
        <v>1.05</v>
      </c>
      <c r="Z36" s="40">
        <f t="shared" ref="Z36" si="184">IF(MIN(X36,Y36)&lt;X$5,X$5-MIN(X36,Y36),0)</f>
        <v>0.43999999999999995</v>
      </c>
      <c r="AA36" s="41">
        <v>0.11</v>
      </c>
      <c r="AB36" s="23">
        <v>0.1</v>
      </c>
      <c r="AC36" s="44">
        <f t="shared" si="175"/>
        <v>0.30000000000000004</v>
      </c>
      <c r="AD36" s="23">
        <v>6.16</v>
      </c>
      <c r="AE36" s="23">
        <v>6.08</v>
      </c>
      <c r="AF36" s="42" t="s">
        <v>29</v>
      </c>
    </row>
    <row r="37" spans="1:32" ht="12.6" customHeight="1" x14ac:dyDescent="0.2">
      <c r="A37" s="8">
        <f t="shared" si="87"/>
        <v>43992</v>
      </c>
      <c r="B37" s="9">
        <f t="shared" ref="B37" si="185">A37+6</f>
        <v>43998</v>
      </c>
      <c r="C37" s="39">
        <v>3.55</v>
      </c>
      <c r="D37" s="47">
        <v>3.82</v>
      </c>
      <c r="E37" s="40">
        <f t="shared" ref="E37" si="186">IF(MIN(C37,D37)&lt;C$5,C$5-MIN(C37,D37),0)</f>
        <v>0.33000000000000007</v>
      </c>
      <c r="F37" s="46">
        <v>3.3</v>
      </c>
      <c r="G37" s="47">
        <v>3.54</v>
      </c>
      <c r="H37" s="40">
        <f t="shared" ref="H37" si="187">IF(MIN(F37,G37)&lt;F$5,F$5-MIN(F37,G37),0)</f>
        <v>8.0000000000000071E-2</v>
      </c>
      <c r="I37" s="46">
        <v>3.18</v>
      </c>
      <c r="J37" s="47">
        <v>3.36</v>
      </c>
      <c r="K37" s="42">
        <f t="shared" ref="K37" si="188">IF(MIN(I37,J37)&lt;I$5,I$5-MIN(I37,J37),0)</f>
        <v>0</v>
      </c>
      <c r="L37" s="48">
        <v>3.29</v>
      </c>
      <c r="M37" s="47">
        <v>3.45</v>
      </c>
      <c r="N37" s="40">
        <f t="shared" ref="N37" si="189">IF(MIN(L37,M37)&lt;L$5,L$5-MIN(L37,M37),0)</f>
        <v>0</v>
      </c>
      <c r="O37" s="46">
        <v>3.9</v>
      </c>
      <c r="P37" s="47">
        <v>4.0599999999999996</v>
      </c>
      <c r="Q37" s="43">
        <f t="shared" ref="Q37" si="190">IF(MIN(O37,P37)&lt;O$5,O$5-MIN(O37,P37),0)</f>
        <v>0</v>
      </c>
      <c r="R37" s="46">
        <v>2.82</v>
      </c>
      <c r="S37" s="47">
        <v>2.94</v>
      </c>
      <c r="T37" s="40">
        <f t="shared" ref="T37" si="191">IF(MIN(R37,S37)&lt;R$5,R$5-MIN(R37,S37),0)</f>
        <v>0</v>
      </c>
      <c r="U37" s="46">
        <v>1.36</v>
      </c>
      <c r="V37" s="47">
        <v>1.45</v>
      </c>
      <c r="W37" s="40">
        <f t="shared" ref="W37" si="192">IF(MIN(U37,V37)&lt;U$5,U$5-MIN(U37,V37),0)</f>
        <v>0.41999999999999993</v>
      </c>
      <c r="X37" s="46">
        <v>0.91</v>
      </c>
      <c r="Y37" s="47">
        <v>1.04</v>
      </c>
      <c r="Z37" s="40">
        <f t="shared" ref="Z37" si="193">IF(MIN(X37,Y37)&lt;X$5,X$5-MIN(X37,Y37),0)</f>
        <v>0.46999999999999986</v>
      </c>
      <c r="AA37" s="41">
        <v>0.18</v>
      </c>
      <c r="AB37" s="23">
        <v>0.1</v>
      </c>
      <c r="AC37" s="44">
        <f t="shared" si="175"/>
        <v>0.30000000000000004</v>
      </c>
      <c r="AD37" s="23">
        <v>6.45</v>
      </c>
      <c r="AE37" s="23">
        <v>6.08</v>
      </c>
      <c r="AF37" s="42" t="s">
        <v>29</v>
      </c>
    </row>
    <row r="38" spans="1:32" ht="12.6" customHeight="1" x14ac:dyDescent="0.2">
      <c r="A38" s="8">
        <f t="shared" si="87"/>
        <v>43985</v>
      </c>
      <c r="B38" s="9">
        <f t="shared" ref="B38" si="194">A38+6</f>
        <v>43991</v>
      </c>
      <c r="C38" s="39">
        <v>3.55</v>
      </c>
      <c r="D38" s="47">
        <v>3.59</v>
      </c>
      <c r="E38" s="40">
        <f t="shared" ref="E38:E43" si="195">IF(MIN(C38,D38)&lt;C$5,C$5-MIN(C38,D38),0)</f>
        <v>0.33000000000000007</v>
      </c>
      <c r="F38" s="46">
        <v>3.28</v>
      </c>
      <c r="G38" s="47">
        <v>3.34</v>
      </c>
      <c r="H38" s="40">
        <f t="shared" ref="H38" si="196">IF(MIN(F38,G38)&lt;F$5,F$5-MIN(F38,G38),0)</f>
        <v>0.10000000000000009</v>
      </c>
      <c r="I38" s="46">
        <v>3.15</v>
      </c>
      <c r="J38" s="47">
        <v>3.18</v>
      </c>
      <c r="K38" s="42">
        <f t="shared" ref="K38" si="197">IF(MIN(I38,J38)&lt;I$5,I$5-MIN(I38,J38),0)</f>
        <v>0</v>
      </c>
      <c r="L38" s="48">
        <v>3.25</v>
      </c>
      <c r="M38" s="47">
        <v>3.29</v>
      </c>
      <c r="N38" s="40">
        <f t="shared" ref="N38" si="198">IF(MIN(L38,M38)&lt;L$5,L$5-MIN(L38,M38),0)</f>
        <v>0</v>
      </c>
      <c r="O38" s="46">
        <v>3.88</v>
      </c>
      <c r="P38" s="47">
        <v>3.87</v>
      </c>
      <c r="Q38" s="43">
        <f t="shared" ref="Q38" si="199">IF(MIN(O38,P38)&lt;O$5,O$5-MIN(O38,P38),0)</f>
        <v>0</v>
      </c>
      <c r="R38" s="46">
        <v>2.8</v>
      </c>
      <c r="S38" s="47">
        <v>2.81</v>
      </c>
      <c r="T38" s="40">
        <f t="shared" ref="T38" si="200">IF(MIN(R38,S38)&lt;R$5,R$5-MIN(R38,S38),0)</f>
        <v>0</v>
      </c>
      <c r="U38" s="46">
        <v>1.33</v>
      </c>
      <c r="V38" s="47">
        <v>1.35</v>
      </c>
      <c r="W38" s="40">
        <f t="shared" ref="W38" si="201">IF(MIN(U38,V38)&lt;U$5,U$5-MIN(U38,V38),0)</f>
        <v>0.44999999999999996</v>
      </c>
      <c r="X38" s="46">
        <v>0.89</v>
      </c>
      <c r="Y38" s="47">
        <v>0.93</v>
      </c>
      <c r="Z38" s="40">
        <f t="shared" ref="Z38" si="202">IF(MIN(X38,Y38)&lt;X$5,X$5-MIN(X38,Y38),0)</f>
        <v>0.48999999999999988</v>
      </c>
      <c r="AA38" s="41">
        <v>0.24</v>
      </c>
      <c r="AB38" s="23">
        <v>0.1</v>
      </c>
      <c r="AC38" s="44">
        <f t="shared" si="175"/>
        <v>0.30000000000000004</v>
      </c>
      <c r="AD38" s="23">
        <v>6.74</v>
      </c>
      <c r="AE38" s="23">
        <v>6.08</v>
      </c>
      <c r="AF38" s="42" t="s">
        <v>29</v>
      </c>
    </row>
    <row r="39" spans="1:32" x14ac:dyDescent="0.2">
      <c r="A39" s="8">
        <f t="shared" si="87"/>
        <v>43978</v>
      </c>
      <c r="B39" s="9">
        <f t="shared" ref="B39" si="203">A39+6</f>
        <v>43984</v>
      </c>
      <c r="C39" s="39">
        <v>3.58</v>
      </c>
      <c r="D39" s="47">
        <v>3.54</v>
      </c>
      <c r="E39" s="40">
        <f t="shared" si="195"/>
        <v>0.33999999999999986</v>
      </c>
      <c r="F39" s="46">
        <v>3.33</v>
      </c>
      <c r="G39" s="47">
        <v>3.24</v>
      </c>
      <c r="H39" s="40">
        <f t="shared" ref="H39" si="204">IF(MIN(F39,G39)&lt;F$5,F$5-MIN(F39,G39),0)</f>
        <v>0.13999999999999968</v>
      </c>
      <c r="I39" s="46">
        <v>3.22</v>
      </c>
      <c r="J39" s="47">
        <v>3.1</v>
      </c>
      <c r="K39" s="42">
        <f t="shared" ref="K39" si="205">IF(MIN(I39,J39)&lt;I$5,I$5-MIN(I39,J39),0)</f>
        <v>0</v>
      </c>
      <c r="L39" s="48">
        <v>3.31</v>
      </c>
      <c r="M39" s="47">
        <v>3.22</v>
      </c>
      <c r="N39" s="40">
        <f t="shared" ref="N39" si="206">IF(MIN(L39,M39)&lt;L$5,L$5-MIN(L39,M39),0)</f>
        <v>0</v>
      </c>
      <c r="O39" s="46">
        <v>3.94</v>
      </c>
      <c r="P39" s="47">
        <v>3.82</v>
      </c>
      <c r="Q39" s="43">
        <f t="shared" ref="Q39" si="207">IF(MIN(O39,P39)&lt;O$5,O$5-MIN(O39,P39),0)</f>
        <v>0</v>
      </c>
      <c r="R39" s="46">
        <v>2.82</v>
      </c>
      <c r="S39" s="47">
        <v>2.79</v>
      </c>
      <c r="T39" s="40">
        <f t="shared" ref="T39" si="208">IF(MIN(R39,S39)&lt;R$5,R$5-MIN(R39,S39),0)</f>
        <v>0</v>
      </c>
      <c r="U39" s="46">
        <v>1.36</v>
      </c>
      <c r="V39" s="47">
        <v>1.3</v>
      </c>
      <c r="W39" s="40">
        <f t="shared" ref="W39" si="209">IF(MIN(U39,V39)&lt;U$5,U$5-MIN(U39,V39),0)</f>
        <v>0.48</v>
      </c>
      <c r="X39" s="46">
        <v>0.9</v>
      </c>
      <c r="Y39" s="47">
        <v>0.88</v>
      </c>
      <c r="Z39" s="40">
        <f t="shared" ref="Z39" si="210">IF(MIN(X39,Y39)&lt;X$5,X$5-MIN(X39,Y39),0)</f>
        <v>0.49999999999999989</v>
      </c>
      <c r="AA39" s="41">
        <v>0.3</v>
      </c>
      <c r="AB39" s="23">
        <v>0.1</v>
      </c>
      <c r="AC39" s="44">
        <f t="shared" si="175"/>
        <v>0.30000000000000004</v>
      </c>
      <c r="AD39" s="23">
        <v>7.02</v>
      </c>
      <c r="AE39" s="23">
        <v>6.08</v>
      </c>
      <c r="AF39" s="42" t="s">
        <v>29</v>
      </c>
    </row>
    <row r="40" spans="1:32" x14ac:dyDescent="0.2">
      <c r="A40" s="8">
        <f t="shared" si="87"/>
        <v>43971</v>
      </c>
      <c r="B40" s="9">
        <f t="shared" ref="B40" si="211">A40+6</f>
        <v>43977</v>
      </c>
      <c r="C40" s="39">
        <v>3.61</v>
      </c>
      <c r="D40" s="47">
        <v>3.6</v>
      </c>
      <c r="E40" s="40">
        <f t="shared" si="195"/>
        <v>0.2799999999999998</v>
      </c>
      <c r="F40" s="46">
        <v>3.38</v>
      </c>
      <c r="G40" s="47">
        <v>3.32</v>
      </c>
      <c r="H40" s="40">
        <f t="shared" ref="H40" si="212">IF(MIN(F40,G40)&lt;F$5,F$5-MIN(F40,G40),0)</f>
        <v>6.0000000000000053E-2</v>
      </c>
      <c r="I40" s="46">
        <v>3.29</v>
      </c>
      <c r="J40" s="47">
        <v>3.15</v>
      </c>
      <c r="K40" s="42">
        <f t="shared" ref="K40" si="213">IF(MIN(I40,J40)&lt;I$5,I$5-MIN(I40,J40),0)</f>
        <v>0</v>
      </c>
      <c r="L40" s="48">
        <v>3.38</v>
      </c>
      <c r="M40" s="47">
        <v>3.23</v>
      </c>
      <c r="N40" s="40">
        <f t="shared" ref="N40" si="214">IF(MIN(L40,M40)&lt;L$5,L$5-MIN(L40,M40),0)</f>
        <v>0</v>
      </c>
      <c r="O40" s="46">
        <v>3.95</v>
      </c>
      <c r="P40" s="47">
        <v>3.86</v>
      </c>
      <c r="Q40" s="43">
        <f t="shared" ref="Q40" si="215">IF(MIN(O40,P40)&lt;O$5,O$5-MIN(O40,P40),0)</f>
        <v>0</v>
      </c>
      <c r="R40" s="46">
        <v>2.85</v>
      </c>
      <c r="S40" s="47">
        <v>2.75</v>
      </c>
      <c r="T40" s="40">
        <f t="shared" ref="T40" si="216">IF(MIN(R40,S40)&lt;R$5,R$5-MIN(R40,S40),0)</f>
        <v>0</v>
      </c>
      <c r="U40" s="46">
        <v>1.4</v>
      </c>
      <c r="V40" s="47">
        <v>1.28</v>
      </c>
      <c r="W40" s="40">
        <f t="shared" ref="W40" si="217">IF(MIN(U40,V40)&lt;U$5,U$5-MIN(U40,V40),0)</f>
        <v>0.5</v>
      </c>
      <c r="X40" s="45">
        <v>0.92</v>
      </c>
      <c r="Y40" s="47">
        <v>0.87</v>
      </c>
      <c r="Z40" s="40">
        <f t="shared" ref="Z40" si="218">IF(MIN(X40,Y40)&lt;X$5,X$5-MIN(X40,Y40),0)</f>
        <v>0.5099999999999999</v>
      </c>
      <c r="AA40" s="41">
        <v>0.37</v>
      </c>
      <c r="AB40" s="23">
        <v>0.1</v>
      </c>
      <c r="AC40" s="44">
        <f t="shared" si="175"/>
        <v>0.30000000000000004</v>
      </c>
      <c r="AD40" s="23">
        <v>7.31</v>
      </c>
      <c r="AE40" s="23">
        <v>6.08</v>
      </c>
      <c r="AF40" s="42" t="s">
        <v>29</v>
      </c>
    </row>
    <row r="41" spans="1:32" x14ac:dyDescent="0.2">
      <c r="A41" s="8">
        <f t="shared" si="87"/>
        <v>43964</v>
      </c>
      <c r="B41" s="9">
        <f t="shared" ref="B41" si="219">A41+6</f>
        <v>43970</v>
      </c>
      <c r="C41" s="39">
        <v>3.62</v>
      </c>
      <c r="D41" s="47">
        <v>3.49</v>
      </c>
      <c r="E41" s="40">
        <f t="shared" si="195"/>
        <v>0.38999999999999968</v>
      </c>
      <c r="F41" s="46">
        <v>3.43</v>
      </c>
      <c r="G41" s="47">
        <v>3.2</v>
      </c>
      <c r="H41" s="40">
        <f t="shared" ref="H41" si="220">IF(MIN(F41,G41)&lt;F$5,F$5-MIN(F41,G41),0)</f>
        <v>0.17999999999999972</v>
      </c>
      <c r="I41" s="46">
        <v>3.35</v>
      </c>
      <c r="J41" s="47">
        <v>3.08</v>
      </c>
      <c r="K41" s="42">
        <f t="shared" ref="K41" si="221">IF(MIN(I41,J41)&lt;I$5,I$5-MIN(I41,J41),0)</f>
        <v>0</v>
      </c>
      <c r="L41" s="48">
        <v>3.82</v>
      </c>
      <c r="M41" s="47">
        <v>3.19</v>
      </c>
      <c r="N41" s="40">
        <f t="shared" ref="N41" si="222">IF(MIN(L41,M41)&lt;L$5,L$5-MIN(L41,M41),0)</f>
        <v>0</v>
      </c>
      <c r="O41" s="46">
        <v>4.58</v>
      </c>
      <c r="P41" s="47">
        <v>3.84</v>
      </c>
      <c r="Q41" s="43">
        <f t="shared" ref="Q41" si="223">IF(MIN(O41,P41)&lt;O$5,O$5-MIN(O41,P41),0)</f>
        <v>0</v>
      </c>
      <c r="R41" s="46">
        <v>4.0999999999999996</v>
      </c>
      <c r="S41" s="47">
        <v>2.81</v>
      </c>
      <c r="T41" s="40">
        <f t="shared" ref="T41" si="224">IF(MIN(R41,S41)&lt;R$5,R$5-MIN(R41,S41),0)</f>
        <v>0</v>
      </c>
      <c r="U41" s="46">
        <v>1.44</v>
      </c>
      <c r="V41" s="47">
        <v>1.33</v>
      </c>
      <c r="W41" s="40">
        <f t="shared" ref="W41" si="225">IF(MIN(U41,V41)&lt;U$5,U$5-MIN(U41,V41),0)</f>
        <v>0.44999999999999996</v>
      </c>
      <c r="X41" s="45">
        <v>1.1200000000000001</v>
      </c>
      <c r="Y41" s="47">
        <v>0.91</v>
      </c>
      <c r="Z41" s="40">
        <f t="shared" ref="Z41" si="226">IF(MIN(X41,Y41)&lt;X$5,X$5-MIN(X41,Y41),0)</f>
        <v>0.46999999999999986</v>
      </c>
      <c r="AA41" s="41">
        <v>0.37</v>
      </c>
      <c r="AB41" s="23">
        <v>0.36</v>
      </c>
      <c r="AC41" s="44">
        <f t="shared" ref="AC41" si="227">IF(MIN(AA41,AB41)&lt;AA$5,AA$5-MIN(AA41,AB41),0)</f>
        <v>4.0000000000000036E-2</v>
      </c>
      <c r="AD41" s="23">
        <v>7.31</v>
      </c>
      <c r="AE41" s="23">
        <v>7.31</v>
      </c>
      <c r="AF41" s="42" t="s">
        <v>29</v>
      </c>
    </row>
    <row r="42" spans="1:32" x14ac:dyDescent="0.2">
      <c r="A42" s="8">
        <f t="shared" si="87"/>
        <v>43957</v>
      </c>
      <c r="B42" s="9">
        <f t="shared" ref="B42" si="228">A42+6</f>
        <v>43963</v>
      </c>
      <c r="C42" s="39">
        <v>3.65</v>
      </c>
      <c r="D42" s="47">
        <v>3.52</v>
      </c>
      <c r="E42" s="40">
        <f t="shared" si="195"/>
        <v>0.35999999999999988</v>
      </c>
      <c r="F42" s="46">
        <v>3.46</v>
      </c>
      <c r="G42" s="47">
        <v>3.31</v>
      </c>
      <c r="H42" s="40">
        <f t="shared" ref="H42" si="229">IF(MIN(F42,G42)&lt;F$5,F$5-MIN(F42,G42),0)</f>
        <v>6.999999999999984E-2</v>
      </c>
      <c r="I42" s="46">
        <v>3.4</v>
      </c>
      <c r="J42" s="47">
        <v>3.18</v>
      </c>
      <c r="K42" s="42">
        <f t="shared" ref="K42" si="230">IF(MIN(I42,J42)&lt;I$5,I$5-MIN(I42,J42),0)</f>
        <v>0</v>
      </c>
      <c r="L42" s="48">
        <v>3.83</v>
      </c>
      <c r="M42" s="47">
        <v>3.29</v>
      </c>
      <c r="N42" s="40">
        <f t="shared" ref="N42" si="231">IF(MIN(L42,M42)&lt;L$5,L$5-MIN(L42,M42),0)</f>
        <v>0</v>
      </c>
      <c r="O42" s="46">
        <v>4.54</v>
      </c>
      <c r="P42" s="47">
        <v>3.96</v>
      </c>
      <c r="Q42" s="43">
        <f t="shared" ref="Q42" si="232">IF(MIN(O42,P42)&lt;O$5,O$5-MIN(O42,P42),0)</f>
        <v>0</v>
      </c>
      <c r="R42" s="45">
        <v>4.07</v>
      </c>
      <c r="S42" s="47">
        <v>2.85</v>
      </c>
      <c r="T42" s="40">
        <f t="shared" ref="T42" si="233">IF(MIN(R42,S42)&lt;R$5,R$5-MIN(R42,S42),0)</f>
        <v>0</v>
      </c>
      <c r="U42" s="46">
        <v>1.49</v>
      </c>
      <c r="V42" s="47">
        <v>1.39</v>
      </c>
      <c r="W42" s="40">
        <f t="shared" ref="W42" si="234">IF(MIN(U42,V42)&lt;U$5,U$5-MIN(U42,V42),0)</f>
        <v>0.39000000000000012</v>
      </c>
      <c r="X42" s="45">
        <v>1.1299999999999999</v>
      </c>
      <c r="Y42" s="47">
        <v>0.9</v>
      </c>
      <c r="Z42" s="40">
        <f t="shared" ref="Z42" si="235">IF(MIN(X42,Y42)&lt;X$5,X$5-MIN(X42,Y42),0)</f>
        <v>0.47999999999999987</v>
      </c>
      <c r="AA42" s="41">
        <v>0.37</v>
      </c>
      <c r="AB42" s="23">
        <v>0.36</v>
      </c>
      <c r="AC42" s="44">
        <f t="shared" ref="AC42" si="236">IF(MIN(AA42,AB42)&lt;AA$5,AA$5-MIN(AA42,AB42),0)</f>
        <v>4.0000000000000036E-2</v>
      </c>
      <c r="AD42" s="23">
        <v>7.31</v>
      </c>
      <c r="AE42" s="23">
        <v>7.31</v>
      </c>
      <c r="AF42" s="42" t="s">
        <v>29</v>
      </c>
    </row>
    <row r="43" spans="1:32" x14ac:dyDescent="0.2">
      <c r="A43" s="8">
        <f t="shared" si="87"/>
        <v>43950</v>
      </c>
      <c r="B43" s="9">
        <f t="shared" ref="B43" si="237">A43+6</f>
        <v>43956</v>
      </c>
      <c r="C43" s="39">
        <v>3.67</v>
      </c>
      <c r="D43" s="47">
        <v>3.66</v>
      </c>
      <c r="E43" s="40">
        <f t="shared" si="195"/>
        <v>0.21999999999999975</v>
      </c>
      <c r="F43" s="46">
        <v>3.49</v>
      </c>
      <c r="G43" s="47">
        <v>3.44</v>
      </c>
      <c r="H43" s="40">
        <f t="shared" ref="H43" si="238">IF(MIN(F43,G43)&lt;F$5,F$5-MIN(F43,G43),0)</f>
        <v>0</v>
      </c>
      <c r="I43" s="46">
        <v>3.42</v>
      </c>
      <c r="J43" s="47">
        <v>3.38</v>
      </c>
      <c r="K43" s="42">
        <f t="shared" ref="K43" si="239">IF(MIN(I43,J43)&lt;I$5,I$5-MIN(I43,J43),0)</f>
        <v>0</v>
      </c>
      <c r="L43" s="48">
        <v>3.82</v>
      </c>
      <c r="M43" s="47">
        <v>3.47</v>
      </c>
      <c r="N43" s="40">
        <f t="shared" ref="N43" si="240">IF(MIN(L43,M43)&lt;L$5,L$5-MIN(L43,M43),0)</f>
        <v>0</v>
      </c>
      <c r="O43" s="46">
        <v>4.46</v>
      </c>
      <c r="P43" s="47">
        <v>4.04</v>
      </c>
      <c r="Q43" s="43">
        <f t="shared" ref="Q43" si="241">IF(MIN(O43,P43)&lt;O$5,O$5-MIN(O43,P43),0)</f>
        <v>0</v>
      </c>
      <c r="R43" s="45">
        <v>3.99</v>
      </c>
      <c r="S43" s="47">
        <v>2.86</v>
      </c>
      <c r="T43" s="40">
        <f t="shared" ref="T43" si="242">IF(MIN(R43,S43)&lt;R$5,R$5-MIN(R43,S43),0)</f>
        <v>0</v>
      </c>
      <c r="U43" s="46">
        <v>1.54</v>
      </c>
      <c r="V43" s="47">
        <v>1.41</v>
      </c>
      <c r="W43" s="40">
        <f t="shared" ref="W43" si="243">IF(MIN(U43,V43)&lt;U$5,U$5-MIN(U43,V43),0)</f>
        <v>0.37000000000000011</v>
      </c>
      <c r="X43" s="45">
        <v>1.1499999999999999</v>
      </c>
      <c r="Y43" s="47">
        <v>0.9</v>
      </c>
      <c r="Z43" s="40">
        <f t="shared" ref="Z43" si="244">IF(MIN(X43,Y43)&lt;X$5,X$5-MIN(X43,Y43),0)</f>
        <v>0.47999999999999987</v>
      </c>
      <c r="AA43" s="41">
        <v>0.38</v>
      </c>
      <c r="AB43" s="23">
        <v>0.36</v>
      </c>
      <c r="AC43" s="44">
        <f t="shared" ref="AC43" si="245">IF(MIN(AA43,AB43)&lt;AA$5,AA$5-MIN(AA43,AB43),0)</f>
        <v>4.0000000000000036E-2</v>
      </c>
      <c r="AD43" s="23">
        <v>7.31</v>
      </c>
      <c r="AE43" s="23">
        <v>7.31</v>
      </c>
      <c r="AF43" s="42" t="s">
        <v>29</v>
      </c>
    </row>
    <row r="44" spans="1:32" x14ac:dyDescent="0.2">
      <c r="A44" s="8">
        <f t="shared" si="87"/>
        <v>43943</v>
      </c>
      <c r="B44" s="9">
        <f t="shared" ref="B44" si="246">A44+6</f>
        <v>43949</v>
      </c>
      <c r="C44" s="39">
        <v>3.68</v>
      </c>
      <c r="D44" s="47">
        <v>3.76</v>
      </c>
      <c r="E44" s="40">
        <f t="shared" ref="E44" si="247">IF(MIN(C44,D44)&lt;C$5,C$5-MIN(C44,D44),0)</f>
        <v>0.19999999999999973</v>
      </c>
      <c r="F44" s="46">
        <v>3.5</v>
      </c>
      <c r="G44" s="47">
        <v>3.57</v>
      </c>
      <c r="H44" s="40">
        <f t="shared" ref="H44" si="248">IF(MIN(F44,G44)&lt;F$5,F$5-MIN(F44,G44),0)</f>
        <v>0</v>
      </c>
      <c r="I44" s="46">
        <v>3.44</v>
      </c>
      <c r="J44" s="47">
        <v>3.5</v>
      </c>
      <c r="K44" s="42">
        <f t="shared" ref="K44" si="249">IF(MIN(I44,J44)&lt;I$5,I$5-MIN(I44,J44),0)</f>
        <v>0</v>
      </c>
      <c r="L44" s="48">
        <v>3.81</v>
      </c>
      <c r="M44" s="47">
        <v>3.57</v>
      </c>
      <c r="N44" s="40">
        <f t="shared" ref="N44" si="250">IF(MIN(L44,M44)&lt;L$5,L$5-MIN(L44,M44),0)</f>
        <v>0</v>
      </c>
      <c r="O44" s="46">
        <v>4.3600000000000003</v>
      </c>
      <c r="P44" s="47">
        <v>4.12</v>
      </c>
      <c r="Q44" s="43">
        <f t="shared" ref="Q44" si="251">IF(MIN(O44,P44)&lt;O$5,O$5-MIN(O44,P44),0)</f>
        <v>0</v>
      </c>
      <c r="R44" s="45">
        <v>3.91</v>
      </c>
      <c r="S44" s="47">
        <v>2.91</v>
      </c>
      <c r="T44" s="40">
        <f t="shared" ref="T44" si="252">IF(MIN(R44,S44)&lt;R$5,R$5-MIN(R44,S44),0)</f>
        <v>0</v>
      </c>
      <c r="U44" s="46">
        <v>1.58</v>
      </c>
      <c r="V44" s="47">
        <v>1.48</v>
      </c>
      <c r="W44" s="40">
        <f t="shared" ref="W44" si="253">IF(MIN(U44,V44)&lt;U$5,U$5-MIN(U44,V44),0)</f>
        <v>0.30000000000000004</v>
      </c>
      <c r="X44" s="45">
        <v>1.17</v>
      </c>
      <c r="Y44" s="47">
        <v>0.94</v>
      </c>
      <c r="Z44" s="40">
        <f t="shared" ref="Z44" si="254">IF(MIN(X44,Y44)&lt;X$5,X$5-MIN(X44,Y44),0)</f>
        <v>0.43999999999999995</v>
      </c>
      <c r="AA44" s="41">
        <v>0.38</v>
      </c>
      <c r="AB44" s="54">
        <v>0.38</v>
      </c>
      <c r="AC44" s="44">
        <f t="shared" ref="AC44" si="255">IF(MIN(AA44,AB44)&lt;AA$5,AA$5-MIN(AA44,AB44),0)</f>
        <v>2.0000000000000018E-2</v>
      </c>
      <c r="AD44" s="23">
        <v>7.31</v>
      </c>
      <c r="AE44" s="23">
        <v>7.31</v>
      </c>
      <c r="AF44" s="42" t="s">
        <v>29</v>
      </c>
    </row>
    <row r="45" spans="1:32" x14ac:dyDescent="0.2">
      <c r="A45" s="8">
        <f t="shared" si="87"/>
        <v>43936</v>
      </c>
      <c r="B45" s="9">
        <f t="shared" ref="B45" si="256">A45+6</f>
        <v>43942</v>
      </c>
      <c r="C45" s="39">
        <v>3.89</v>
      </c>
      <c r="D45" s="47">
        <v>3.58</v>
      </c>
      <c r="E45" s="40">
        <f t="shared" ref="E45" si="257">IF(MIN(C45,D45)&lt;C$5,C$5-MIN(C45,D45),0)</f>
        <v>0.29999999999999982</v>
      </c>
      <c r="F45" s="46">
        <v>3.7</v>
      </c>
      <c r="G45" s="47">
        <v>3.42</v>
      </c>
      <c r="H45" s="40">
        <f t="shared" ref="H45" si="258">IF(MIN(F45,G45)&lt;F$5,F$5-MIN(F45,G45),0)</f>
        <v>0</v>
      </c>
      <c r="I45" s="46">
        <v>3.64</v>
      </c>
      <c r="J45" s="47">
        <v>3.36</v>
      </c>
      <c r="K45" s="42">
        <f t="shared" ref="K45" si="259">IF(MIN(I45,J45)&lt;I$5,I$5-MIN(I45,J45),0)</f>
        <v>0</v>
      </c>
      <c r="L45" s="48">
        <v>3.98</v>
      </c>
      <c r="M45" s="47">
        <v>3.42</v>
      </c>
      <c r="N45" s="40">
        <f t="shared" ref="N45" si="260">IF(MIN(L45,M45)&lt;L$5,L$5-MIN(L45,M45),0)</f>
        <v>0</v>
      </c>
      <c r="O45" s="46">
        <v>4.43</v>
      </c>
      <c r="P45" s="47">
        <v>3.37</v>
      </c>
      <c r="Q45" s="43">
        <f t="shared" ref="Q45" si="261">IF(MIN(O45,P45)&lt;O$5,O$5-MIN(O45,P45),0)</f>
        <v>0</v>
      </c>
      <c r="R45" s="45">
        <v>3.96</v>
      </c>
      <c r="S45" s="47">
        <v>2.79</v>
      </c>
      <c r="T45" s="40">
        <f t="shared" ref="T45" si="262">IF(MIN(R45,S45)&lt;R$5,R$5-MIN(R45,S45),0)</f>
        <v>0</v>
      </c>
      <c r="U45" s="46">
        <v>1.69</v>
      </c>
      <c r="V45" s="47">
        <v>1.44</v>
      </c>
      <c r="W45" s="40">
        <f t="shared" ref="W45" si="263">IF(MIN(U45,V45)&lt;U$5,U$5-MIN(U45,V45),0)</f>
        <v>0.34000000000000008</v>
      </c>
      <c r="X45" s="45">
        <v>1.22</v>
      </c>
      <c r="Y45" s="47">
        <v>0.95</v>
      </c>
      <c r="Z45" s="40">
        <f t="shared" ref="Z45" si="264">IF(MIN(X45,Y45)&lt;X$5,X$5-MIN(X45,Y45),0)</f>
        <v>0.42999999999999994</v>
      </c>
      <c r="AA45" s="41">
        <v>0.38</v>
      </c>
      <c r="AB45" s="54">
        <v>0.38</v>
      </c>
      <c r="AC45" s="44">
        <f t="shared" ref="AC45" si="265">IF(MIN(AA45,AB45)&lt;AA$5,AA$5-MIN(AA45,AB45),0)</f>
        <v>2.0000000000000018E-2</v>
      </c>
      <c r="AD45" s="23">
        <v>7.31</v>
      </c>
      <c r="AE45" s="23">
        <v>7.31</v>
      </c>
      <c r="AF45" s="42" t="s">
        <v>29</v>
      </c>
    </row>
    <row r="46" spans="1:32" x14ac:dyDescent="0.2">
      <c r="A46" s="8">
        <f t="shared" si="87"/>
        <v>43929</v>
      </c>
      <c r="B46" s="9">
        <f t="shared" ref="B46" si="266">A46+6</f>
        <v>43935</v>
      </c>
      <c r="C46" s="39">
        <v>4.17</v>
      </c>
      <c r="D46" s="47">
        <v>3.53</v>
      </c>
      <c r="E46" s="40">
        <f t="shared" ref="E46" si="267">IF(MIN(C46,D46)&lt;C$5,C$5-MIN(C46,D46),0)</f>
        <v>0.35000000000000009</v>
      </c>
      <c r="F46" s="45">
        <v>3.94</v>
      </c>
      <c r="G46" s="47">
        <v>3.38</v>
      </c>
      <c r="H46" s="40">
        <f t="shared" ref="H46" si="268">IF(MIN(F46,G46)&lt;F$5,F$5-MIN(F46,G46),0)</f>
        <v>0</v>
      </c>
      <c r="I46" s="46">
        <v>3.88</v>
      </c>
      <c r="J46" s="47">
        <v>3.31</v>
      </c>
      <c r="K46" s="42">
        <f t="shared" ref="K46" si="269">IF(MIN(I46,J46)&lt;I$5,I$5-MIN(I46,J46),0)</f>
        <v>0</v>
      </c>
      <c r="L46" s="48">
        <v>4.18</v>
      </c>
      <c r="M46" s="47">
        <v>3.75</v>
      </c>
      <c r="N46" s="40">
        <f t="shared" ref="N46" si="270">IF(MIN(L46,M46)&lt;L$5,L$5-MIN(L46,M46),0)</f>
        <v>0</v>
      </c>
      <c r="O46" s="46">
        <v>4.51</v>
      </c>
      <c r="P46" s="47">
        <v>4.4800000000000004</v>
      </c>
      <c r="Q46" s="43">
        <f t="shared" ref="Q46" si="271">IF(MIN(O46,P46)&lt;O$5,O$5-MIN(O46,P46),0)</f>
        <v>0</v>
      </c>
      <c r="R46" s="45">
        <v>4.04</v>
      </c>
      <c r="S46" s="47">
        <v>4.01</v>
      </c>
      <c r="T46" s="40">
        <f t="shared" ref="T46" si="272">IF(MIN(R46,S46)&lt;R$5,R$5-MIN(R46,S46),0)</f>
        <v>0</v>
      </c>
      <c r="U46" s="46">
        <v>1.78</v>
      </c>
      <c r="V46" s="47">
        <v>1.55</v>
      </c>
      <c r="W46" s="40">
        <f t="shared" ref="W46" si="273">IF(MIN(U46,V46)&lt;U$5,U$5-MIN(U46,V46),0)</f>
        <v>0.22999999999999998</v>
      </c>
      <c r="X46" s="45">
        <v>1.27</v>
      </c>
      <c r="Y46" s="47">
        <v>1.1399999999999999</v>
      </c>
      <c r="Z46" s="40">
        <f t="shared" ref="Z46" si="274">IF(MIN(X46,Y46)&lt;X$5,X$5-MIN(X46,Y46),0)</f>
        <v>0.24</v>
      </c>
      <c r="AA46" s="41">
        <v>0.38</v>
      </c>
      <c r="AB46" s="54">
        <v>0.38</v>
      </c>
      <c r="AC46" s="44">
        <f t="shared" ref="AC46" si="275">IF(MIN(AA46,AB46)&lt;AA$5,AA$5-MIN(AA46,AB46),0)</f>
        <v>2.0000000000000018E-2</v>
      </c>
      <c r="AD46" s="23">
        <v>7.31</v>
      </c>
      <c r="AE46" s="23">
        <v>7.31</v>
      </c>
      <c r="AF46" s="42" t="s">
        <v>29</v>
      </c>
    </row>
    <row r="47" spans="1:32" x14ac:dyDescent="0.2">
      <c r="A47" s="8">
        <f t="shared" si="87"/>
        <v>43922</v>
      </c>
      <c r="B47" s="9">
        <f t="shared" ref="B47" si="276">A47+6</f>
        <v>43928</v>
      </c>
      <c r="C47" s="39">
        <v>4.3899999999999997</v>
      </c>
      <c r="D47" s="47">
        <v>3.82</v>
      </c>
      <c r="E47" s="40">
        <f t="shared" ref="E47" si="277">IF(MIN(C47,D47)&lt;C$5,C$5-MIN(C47,D47),0)</f>
        <v>6.0000000000000053E-2</v>
      </c>
      <c r="F47" s="45">
        <v>4.1399999999999997</v>
      </c>
      <c r="G47" s="47">
        <v>3.63</v>
      </c>
      <c r="H47" s="40">
        <f t="shared" ref="H47" si="278">IF(MIN(F47,G47)&lt;F$5,F$5-MIN(F47,G47),0)</f>
        <v>0</v>
      </c>
      <c r="I47" s="46">
        <v>4.09</v>
      </c>
      <c r="J47" s="47">
        <v>3.54</v>
      </c>
      <c r="K47" s="42">
        <f t="shared" ref="K47" si="279">IF(MIN(I47,J47)&lt;I$5,I$5-MIN(I47,J47),0)</f>
        <v>0</v>
      </c>
      <c r="L47" s="48">
        <v>4.3600000000000003</v>
      </c>
      <c r="M47" s="47">
        <v>3.86</v>
      </c>
      <c r="N47" s="40">
        <f t="shared" ref="N47" si="280">IF(MIN(L47,M47)&lt;L$5,L$5-MIN(L47,M47),0)</f>
        <v>0</v>
      </c>
      <c r="O47" s="46">
        <v>4.63</v>
      </c>
      <c r="P47" s="47">
        <v>4.33</v>
      </c>
      <c r="Q47" s="43">
        <f t="shared" ref="Q47" si="281">IF(MIN(O47,P47)&lt;O$5,O$5-MIN(O47,P47),0)</f>
        <v>0</v>
      </c>
      <c r="R47" s="45">
        <v>4.1500000000000004</v>
      </c>
      <c r="S47" s="47">
        <v>3.87</v>
      </c>
      <c r="T47" s="40">
        <f t="shared" ref="T47" si="282">IF(MIN(R47,S47)&lt;R$5,R$5-MIN(R47,S47),0)</f>
        <v>0</v>
      </c>
      <c r="U47" s="46">
        <v>1.85</v>
      </c>
      <c r="V47" s="47">
        <v>1.68</v>
      </c>
      <c r="W47" s="40">
        <f t="shared" ref="W47" si="283">IF(MIN(U47,V47)&lt;U$5,U$5-MIN(U47,V47),0)</f>
        <v>0.10000000000000009</v>
      </c>
      <c r="X47" s="45">
        <v>1.31</v>
      </c>
      <c r="Y47" s="47">
        <v>1.22</v>
      </c>
      <c r="Z47" s="40">
        <f t="shared" ref="Z47" si="284">IF(MIN(X47,Y47)&lt;X$5,X$5-MIN(X47,Y47),0)</f>
        <v>0.15999999999999992</v>
      </c>
      <c r="AA47" s="41">
        <v>0.38</v>
      </c>
      <c r="AB47" s="54">
        <v>0.38</v>
      </c>
      <c r="AC47" s="44">
        <f t="shared" ref="AC47" si="285">IF(MIN(AA47,AB47)&lt;AA$5,AA$5-MIN(AA47,AB47),0)</f>
        <v>2.0000000000000018E-2</v>
      </c>
      <c r="AD47" s="23">
        <v>7.31</v>
      </c>
      <c r="AE47" s="23">
        <v>7.31</v>
      </c>
      <c r="AF47" s="42" t="s">
        <v>29</v>
      </c>
    </row>
    <row r="48" spans="1:32" x14ac:dyDescent="0.2">
      <c r="A48" s="8">
        <f t="shared" si="87"/>
        <v>43915</v>
      </c>
      <c r="B48" s="9">
        <f t="shared" ref="B48" si="286">A48+6</f>
        <v>43921</v>
      </c>
      <c r="C48" s="39">
        <v>4.67</v>
      </c>
      <c r="D48" s="47">
        <v>3.55</v>
      </c>
      <c r="E48" s="40">
        <f t="shared" ref="E48" si="287">IF(MIN(C48,D48)&lt;C$5,C$5-MIN(C48,D48),0)</f>
        <v>0.33000000000000007</v>
      </c>
      <c r="F48" s="46">
        <v>4.4000000000000004</v>
      </c>
      <c r="G48" s="47">
        <v>3.39</v>
      </c>
      <c r="H48" s="40">
        <f t="shared" ref="H48" si="288">IF(MIN(F48,G48)&lt;F$5,F$5-MIN(F48,G48),0)</f>
        <v>0</v>
      </c>
      <c r="I48" s="46">
        <v>4.33</v>
      </c>
      <c r="J48" s="47">
        <v>3.35</v>
      </c>
      <c r="K48" s="42">
        <f t="shared" ref="K48" si="289">IF(MIN(I48,J48)&lt;I$5,I$5-MIN(I48,J48),0)</f>
        <v>0</v>
      </c>
      <c r="L48" s="48">
        <v>4.59</v>
      </c>
      <c r="M48" s="47">
        <v>3.67</v>
      </c>
      <c r="N48" s="40">
        <f t="shared" ref="N48" si="290">IF(MIN(L48,M48)&lt;L$5,L$5-MIN(L48,M48),0)</f>
        <v>0</v>
      </c>
      <c r="O48" s="46">
        <v>4.82</v>
      </c>
      <c r="P48" s="47">
        <v>4.07</v>
      </c>
      <c r="Q48" s="43">
        <f t="shared" ref="Q48" si="291">IF(MIN(O48,P48)&lt;O$5,O$5-MIN(O48,P48),0)</f>
        <v>0</v>
      </c>
      <c r="R48" s="45">
        <v>4.3099999999999996</v>
      </c>
      <c r="S48" s="47">
        <v>3.65</v>
      </c>
      <c r="T48" s="40">
        <f t="shared" ref="T48" si="292">IF(MIN(R48,S48)&lt;R$5,R$5-MIN(R48,S48),0)</f>
        <v>0</v>
      </c>
      <c r="U48" s="46">
        <v>1.93</v>
      </c>
      <c r="V48" s="47">
        <v>1.59</v>
      </c>
      <c r="W48" s="40">
        <f t="shared" ref="W48" si="293">IF(MIN(U48,V48)&lt;U$5,U$5-MIN(U48,V48),0)</f>
        <v>0.18999999999999995</v>
      </c>
      <c r="X48" s="45">
        <v>1.36</v>
      </c>
      <c r="Y48" s="47">
        <v>1.1599999999999999</v>
      </c>
      <c r="Z48" s="40">
        <f t="shared" ref="Z48" si="294">IF(MIN(X48,Y48)&lt;X$5,X$5-MIN(X48,Y48),0)</f>
        <v>0.21999999999999997</v>
      </c>
      <c r="AA48" s="41">
        <v>0.38</v>
      </c>
      <c r="AB48" s="54">
        <v>0.38</v>
      </c>
      <c r="AC48" s="44">
        <f t="shared" ref="AC48" si="295">IF(MIN(AA48,AB48)&lt;AA$5,AA$5-MIN(AA48,AB48),0)</f>
        <v>2.0000000000000018E-2</v>
      </c>
      <c r="AD48" s="23">
        <v>7.31</v>
      </c>
      <c r="AE48" s="23">
        <v>7.31</v>
      </c>
      <c r="AF48" s="42" t="s">
        <v>29</v>
      </c>
    </row>
    <row r="49" spans="1:32" x14ac:dyDescent="0.2">
      <c r="A49" s="8">
        <f t="shared" si="87"/>
        <v>43908</v>
      </c>
      <c r="B49" s="9">
        <f t="shared" ref="B49" si="296">A49+6</f>
        <v>43914</v>
      </c>
      <c r="C49" s="39">
        <v>4.7699999999999996</v>
      </c>
      <c r="D49" s="47">
        <v>4.42</v>
      </c>
      <c r="E49" s="40">
        <f t="shared" ref="E49" si="297">IF(MIN(C49,D49)&lt;C$5,C$5-MIN(C49,D49),0)</f>
        <v>0</v>
      </c>
      <c r="F49" s="45">
        <v>4.5199999999999996</v>
      </c>
      <c r="G49" s="47">
        <v>4.2</v>
      </c>
      <c r="H49" s="40">
        <f t="shared" ref="H49" si="298">IF(MIN(F49,G49)&lt;F$5,F$5-MIN(F49,G49),0)</f>
        <v>0</v>
      </c>
      <c r="I49" s="46">
        <v>4.43</v>
      </c>
      <c r="J49" s="47">
        <v>4.1500000000000004</v>
      </c>
      <c r="K49" s="42">
        <f t="shared" ref="K49" si="299">IF(MIN(I49,J49)&lt;I$5,I$5-MIN(I49,J49),0)</f>
        <v>0</v>
      </c>
      <c r="L49" s="48">
        <v>4.6900000000000004</v>
      </c>
      <c r="M49" s="47">
        <v>4.45</v>
      </c>
      <c r="N49" s="40">
        <f t="shared" ref="N49" si="300">IF(MIN(L49,M49)&lt;L$5,L$5-MIN(L49,M49),0)</f>
        <v>0</v>
      </c>
      <c r="O49" s="46">
        <v>4.95</v>
      </c>
      <c r="P49" s="47">
        <v>4.71</v>
      </c>
      <c r="Q49" s="43">
        <f t="shared" ref="Q49" si="301">IF(MIN(O49,P49)&lt;O$5,O$5-MIN(O49,P49),0)</f>
        <v>0</v>
      </c>
      <c r="R49" s="45">
        <v>4.43</v>
      </c>
      <c r="S49" s="47">
        <v>4.22</v>
      </c>
      <c r="T49" s="40">
        <f t="shared" ref="T49" si="302">IF(MIN(R49,S49)&lt;R$5,R$5-MIN(R49,S49),0)</f>
        <v>0</v>
      </c>
      <c r="U49" s="46">
        <v>1.92</v>
      </c>
      <c r="V49" s="47">
        <v>1.87</v>
      </c>
      <c r="W49" s="40">
        <f t="shared" ref="W49" si="303">IF(MIN(U49,V49)&lt;U$5,U$5-MIN(U49,V49),0)</f>
        <v>0</v>
      </c>
      <c r="X49" s="45">
        <v>1.38</v>
      </c>
      <c r="Y49" s="47">
        <v>1.33</v>
      </c>
      <c r="Z49" s="40">
        <f t="shared" ref="Z49:Z54" si="304">IF(MIN(X49,Y49)&lt;X$5,X$5-MIN(X49,Y49),0)</f>
        <v>4.9999999999999822E-2</v>
      </c>
      <c r="AA49" s="41">
        <v>0.38</v>
      </c>
      <c r="AB49" s="54">
        <v>0.38</v>
      </c>
      <c r="AC49" s="44">
        <f t="shared" ref="AC49" si="305">IF(MIN(AA49,AB49)&lt;AA$5,AA$5-MIN(AA49,AB49),0)</f>
        <v>2.0000000000000018E-2</v>
      </c>
      <c r="AD49" s="23">
        <v>7.31</v>
      </c>
      <c r="AE49" s="23">
        <v>7.31</v>
      </c>
      <c r="AF49" s="42" t="s">
        <v>29</v>
      </c>
    </row>
    <row r="50" spans="1:32" x14ac:dyDescent="0.2">
      <c r="A50" s="8">
        <f t="shared" si="87"/>
        <v>43901</v>
      </c>
      <c r="B50" s="9">
        <f t="shared" ref="B50" si="306">A50+6</f>
        <v>43907</v>
      </c>
      <c r="C50" s="39">
        <v>4.79</v>
      </c>
      <c r="D50" s="47">
        <v>4.7</v>
      </c>
      <c r="E50" s="40">
        <f t="shared" ref="E50:E51" si="307">IF(MIN(C50,D50)&lt;C$5,C$5-MIN(C50,D50),0)</f>
        <v>0</v>
      </c>
      <c r="F50" s="45">
        <v>4.54</v>
      </c>
      <c r="G50" s="47">
        <v>4.4000000000000004</v>
      </c>
      <c r="H50" s="40">
        <f t="shared" ref="H50" si="308">IF(MIN(F50,G50)&lt;F$5,F$5-MIN(F50,G50),0)</f>
        <v>0</v>
      </c>
      <c r="I50" s="46">
        <v>4.46</v>
      </c>
      <c r="J50" s="47">
        <v>4.3499999999999996</v>
      </c>
      <c r="K50" s="42">
        <f t="shared" ref="K50" si="309">IF(MIN(I50,J50)&lt;I$5,I$5-MIN(I50,J50),0)</f>
        <v>0</v>
      </c>
      <c r="L50" s="48">
        <v>4.72</v>
      </c>
      <c r="M50" s="47">
        <v>4.6100000000000003</v>
      </c>
      <c r="N50" s="40">
        <f t="shared" ref="N50" si="310">IF(MIN(L50,M50)&lt;L$5,L$5-MIN(L50,M50),0)</f>
        <v>0</v>
      </c>
      <c r="O50" s="46">
        <v>4.9800000000000004</v>
      </c>
      <c r="P50" s="47">
        <v>4.83</v>
      </c>
      <c r="Q50" s="43">
        <f t="shared" ref="Q50" si="311">IF(MIN(O50,P50)&lt;O$5,O$5-MIN(O50,P50),0)</f>
        <v>0</v>
      </c>
      <c r="R50" s="45">
        <v>4.46</v>
      </c>
      <c r="S50" s="47">
        <v>4.33</v>
      </c>
      <c r="T50" s="40">
        <f t="shared" ref="T50" si="312">IF(MIN(R50,S50)&lt;R$5,R$5-MIN(R50,S50),0)</f>
        <v>0</v>
      </c>
      <c r="U50" s="46">
        <v>1.94</v>
      </c>
      <c r="V50" s="47">
        <v>1.94</v>
      </c>
      <c r="W50" s="40">
        <f t="shared" ref="W50" si="313">IF(MIN(U50,V50)&lt;U$5,U$5-MIN(U50,V50),0)</f>
        <v>0</v>
      </c>
      <c r="X50" s="45">
        <v>1.38</v>
      </c>
      <c r="Y50" s="47">
        <v>1.36</v>
      </c>
      <c r="Z50" s="40">
        <f t="shared" si="304"/>
        <v>1.9999999999999796E-2</v>
      </c>
      <c r="AA50" s="41">
        <v>0.38</v>
      </c>
      <c r="AB50" s="54">
        <v>0.38</v>
      </c>
      <c r="AC50" s="44">
        <f t="shared" ref="AC50" si="314">IF(MIN(AA50,AB50)&lt;AA$5,AA$5-MIN(AA50,AB50),0)</f>
        <v>2.0000000000000018E-2</v>
      </c>
      <c r="AD50" s="23">
        <v>7.91</v>
      </c>
      <c r="AE50" s="23">
        <v>7.91</v>
      </c>
      <c r="AF50" s="42" t="s">
        <v>29</v>
      </c>
    </row>
    <row r="51" spans="1:32" x14ac:dyDescent="0.2">
      <c r="A51" s="8">
        <f t="shared" si="87"/>
        <v>43894</v>
      </c>
      <c r="B51" s="9">
        <f t="shared" ref="B51" si="315">A51+6</f>
        <v>43900</v>
      </c>
      <c r="C51" s="39">
        <v>4.75</v>
      </c>
      <c r="D51" s="47">
        <v>4.76</v>
      </c>
      <c r="E51" s="40">
        <f t="shared" si="307"/>
        <v>0</v>
      </c>
      <c r="F51" s="45">
        <v>4.49</v>
      </c>
      <c r="G51" s="47">
        <v>4.49</v>
      </c>
      <c r="H51" s="40">
        <f t="shared" ref="H51" si="316">IF(MIN(F51,G51)&lt;F$5,F$5-MIN(F51,G51),0)</f>
        <v>0</v>
      </c>
      <c r="I51" s="46">
        <v>4.4000000000000004</v>
      </c>
      <c r="J51" s="47">
        <v>4.4000000000000004</v>
      </c>
      <c r="K51" s="42">
        <f t="shared" ref="K51" si="317">IF(MIN(I51,J51)&lt;I$5,I$5-MIN(I51,J51),0)</f>
        <v>0</v>
      </c>
      <c r="L51" s="48">
        <v>4.66</v>
      </c>
      <c r="M51" s="47">
        <v>4.6399999999999997</v>
      </c>
      <c r="N51" s="40">
        <f t="shared" ref="N51" si="318">IF(MIN(L51,M51)&lt;L$5,L$5-MIN(L51,M51),0)</f>
        <v>0</v>
      </c>
      <c r="O51" s="46">
        <v>4.93</v>
      </c>
      <c r="P51" s="47">
        <v>4.8499999999999996</v>
      </c>
      <c r="Q51" s="43">
        <f t="shared" ref="Q51" si="319">IF(MIN(O51,P51)&lt;O$5,O$5-MIN(O51,P51),0)</f>
        <v>0</v>
      </c>
      <c r="R51" s="45">
        <v>4.41</v>
      </c>
      <c r="S51" s="47">
        <v>4.3499999999999996</v>
      </c>
      <c r="T51" s="40">
        <f t="shared" ref="T51" si="320">IF(MIN(R51,S51)&lt;R$5,R$5-MIN(R51,S51),0)</f>
        <v>0</v>
      </c>
      <c r="U51" s="46">
        <v>1.9</v>
      </c>
      <c r="V51" s="47">
        <v>1.96</v>
      </c>
      <c r="W51" s="40">
        <f t="shared" ref="W51" si="321">IF(MIN(U51,V51)&lt;U$5,U$5-MIN(U51,V51),0)</f>
        <v>0</v>
      </c>
      <c r="X51" s="45">
        <v>1.38</v>
      </c>
      <c r="Y51" s="47">
        <v>1.37</v>
      </c>
      <c r="Z51" s="40">
        <f t="shared" si="304"/>
        <v>9.9999999999997868E-3</v>
      </c>
      <c r="AA51" s="41">
        <v>0.38</v>
      </c>
      <c r="AB51" s="54">
        <v>0.38</v>
      </c>
      <c r="AC51" s="44">
        <f t="shared" ref="AC51" si="322">IF(MIN(AA51,AB51)&lt;AA$5,AA$5-MIN(AA51,AB51),0)</f>
        <v>2.0000000000000018E-2</v>
      </c>
      <c r="AD51" s="23">
        <v>7.91</v>
      </c>
      <c r="AE51" s="23">
        <v>7.91</v>
      </c>
      <c r="AF51" s="42" t="s">
        <v>29</v>
      </c>
    </row>
    <row r="52" spans="1:32" x14ac:dyDescent="0.2">
      <c r="A52" s="8">
        <f t="shared" si="87"/>
        <v>43887</v>
      </c>
      <c r="B52" s="9">
        <f t="shared" ref="B52" si="323">A52+6</f>
        <v>43893</v>
      </c>
      <c r="C52" s="39">
        <v>4.7699999999999996</v>
      </c>
      <c r="D52" s="47">
        <v>4.76</v>
      </c>
      <c r="E52" s="40">
        <f t="shared" ref="E52" si="324">IF(MIN(C52,D52)&lt;C$5,C$5-MIN(C52,D52),0)</f>
        <v>0</v>
      </c>
      <c r="F52" s="45">
        <v>4.5199999999999996</v>
      </c>
      <c r="G52" s="47">
        <v>4.49</v>
      </c>
      <c r="H52" s="40">
        <f t="shared" ref="H52" si="325">IF(MIN(F52,G52)&lt;F$5,F$5-MIN(F52,G52),0)</f>
        <v>0</v>
      </c>
      <c r="I52" s="45">
        <v>4.43</v>
      </c>
      <c r="J52" s="47">
        <v>4.4000000000000004</v>
      </c>
      <c r="K52" s="42">
        <f t="shared" ref="K52" si="326">IF(MIN(I52,J52)&lt;I$5,I$5-MIN(I52,J52),0)</f>
        <v>0</v>
      </c>
      <c r="L52" s="48">
        <v>4.6900000000000004</v>
      </c>
      <c r="M52" s="47">
        <v>4.6399999999999997</v>
      </c>
      <c r="N52" s="40">
        <f t="shared" ref="N52" si="327">IF(MIN(L52,M52)&lt;L$5,L$5-MIN(L52,M52),0)</f>
        <v>0</v>
      </c>
      <c r="O52" s="46">
        <v>4.97</v>
      </c>
      <c r="P52" s="47">
        <v>4.8499999999999996</v>
      </c>
      <c r="Q52" s="43">
        <f t="shared" ref="Q52" si="328">IF(MIN(O52,P52)&lt;O$5,O$5-MIN(O52,P52),0)</f>
        <v>0</v>
      </c>
      <c r="R52" s="45">
        <v>4.45</v>
      </c>
      <c r="S52" s="47">
        <v>4.3499999999999996</v>
      </c>
      <c r="T52" s="40">
        <f t="shared" ref="T52" si="329">IF(MIN(R52,S52)&lt;R$5,R$5-MIN(R52,S52),0)</f>
        <v>0</v>
      </c>
      <c r="U52" s="45">
        <v>1.91</v>
      </c>
      <c r="V52" s="47">
        <v>1.96</v>
      </c>
      <c r="W52" s="40">
        <f t="shared" ref="W52" si="330">IF(MIN(U52,V52)&lt;U$5,U$5-MIN(U52,V52),0)</f>
        <v>0</v>
      </c>
      <c r="X52" s="45">
        <v>1.39</v>
      </c>
      <c r="Y52" s="47">
        <v>1.37</v>
      </c>
      <c r="Z52" s="40">
        <f t="shared" si="304"/>
        <v>9.9999999999997868E-3</v>
      </c>
      <c r="AA52" s="41">
        <v>0.38</v>
      </c>
      <c r="AB52" s="54">
        <v>0.38</v>
      </c>
      <c r="AC52" s="44">
        <f t="shared" ref="AC52" si="331">IF(MIN(AA52,AB52)&lt;AA$5,AA$5-MIN(AA52,AB52),0)</f>
        <v>2.0000000000000018E-2</v>
      </c>
      <c r="AD52" s="23">
        <v>7.39</v>
      </c>
      <c r="AE52" s="23">
        <v>7.39</v>
      </c>
      <c r="AF52" s="42" t="s">
        <v>29</v>
      </c>
    </row>
    <row r="53" spans="1:32" x14ac:dyDescent="0.2">
      <c r="A53" s="8">
        <f t="shared" si="87"/>
        <v>43880</v>
      </c>
      <c r="B53" s="9">
        <f t="shared" ref="B53:B54" si="332">A53+6</f>
        <v>43886</v>
      </c>
      <c r="C53" s="39">
        <v>4.8</v>
      </c>
      <c r="D53" s="47">
        <v>4.7699999999999996</v>
      </c>
      <c r="E53" s="40">
        <f t="shared" ref="E53:E55" si="333">IF(MIN(C53,D53)&lt;C$5,C$5-MIN(C53,D53),0)</f>
        <v>0</v>
      </c>
      <c r="F53" s="45">
        <v>4.55</v>
      </c>
      <c r="G53" s="47">
        <v>4.51</v>
      </c>
      <c r="H53" s="40">
        <f t="shared" ref="H53:H55" si="334">IF(MIN(F53,G53)&lt;F$5,F$5-MIN(F53,G53),0)</f>
        <v>0</v>
      </c>
      <c r="I53" s="45">
        <v>4.4800000000000004</v>
      </c>
      <c r="J53" s="47">
        <v>4.41</v>
      </c>
      <c r="K53" s="42">
        <f t="shared" ref="K53:K55" si="335">IF(MIN(I53,J53)&lt;I$5,I$5-MIN(I53,J53),0)</f>
        <v>0</v>
      </c>
      <c r="L53" s="48">
        <v>4.74</v>
      </c>
      <c r="M53" s="47">
        <v>4.62</v>
      </c>
      <c r="N53" s="40">
        <f t="shared" ref="N53:N55" si="336">IF(MIN(L53,M53)&lt;L$5,L$5-MIN(L53,M53),0)</f>
        <v>0</v>
      </c>
      <c r="O53" s="46">
        <v>5</v>
      </c>
      <c r="P53" s="47">
        <v>4.91</v>
      </c>
      <c r="Q53" s="43">
        <f t="shared" ref="Q53:Q55" si="337">IF(MIN(O53,P53)&lt;O$5,O$5-MIN(O53,P53),0)</f>
        <v>0</v>
      </c>
      <c r="R53" s="45">
        <v>4.47</v>
      </c>
      <c r="S53" s="47">
        <v>4.3899999999999997</v>
      </c>
      <c r="T53" s="40">
        <f t="shared" ref="T53:T55" si="338">IF(MIN(R53,S53)&lt;R$5,R$5-MIN(R53,S53),0)</f>
        <v>0</v>
      </c>
      <c r="U53" s="45">
        <v>1.94</v>
      </c>
      <c r="V53" s="47">
        <v>1.92</v>
      </c>
      <c r="W53" s="40">
        <f t="shared" ref="W53:W55" si="339">IF(MIN(U53,V53)&lt;U$5,U$5-MIN(U53,V53),0)</f>
        <v>0</v>
      </c>
      <c r="X53" s="45">
        <v>1.39</v>
      </c>
      <c r="Y53" s="47">
        <v>1.38</v>
      </c>
      <c r="Z53" s="40">
        <f t="shared" si="304"/>
        <v>0</v>
      </c>
      <c r="AA53" s="41">
        <v>0.38</v>
      </c>
      <c r="AB53" s="54">
        <v>0.38</v>
      </c>
      <c r="AC53" s="44">
        <f t="shared" ref="AC53:AC55" si="340">IF(MIN(AA53,AB53)&lt;AA$5,AA$5-MIN(AA53,AB53),0)</f>
        <v>2.0000000000000018E-2</v>
      </c>
      <c r="AD53" s="23">
        <v>7.39</v>
      </c>
      <c r="AE53" s="23">
        <v>7.39</v>
      </c>
      <c r="AF53" s="42" t="s">
        <v>29</v>
      </c>
    </row>
    <row r="54" spans="1:32" x14ac:dyDescent="0.2">
      <c r="A54" s="8">
        <f t="shared" si="87"/>
        <v>43873</v>
      </c>
      <c r="B54" s="9">
        <f t="shared" si="332"/>
        <v>43879</v>
      </c>
      <c r="C54" s="39">
        <v>4.8099999999999996</v>
      </c>
      <c r="D54" s="47">
        <v>4.68</v>
      </c>
      <c r="E54" s="40">
        <f t="shared" si="333"/>
        <v>0</v>
      </c>
      <c r="F54" s="45">
        <v>4.57</v>
      </c>
      <c r="G54" s="47">
        <v>4.4400000000000004</v>
      </c>
      <c r="H54" s="40">
        <f t="shared" si="334"/>
        <v>0</v>
      </c>
      <c r="I54" s="46">
        <v>4.5</v>
      </c>
      <c r="J54" s="47">
        <v>4.3600000000000003</v>
      </c>
      <c r="K54" s="42">
        <f t="shared" si="335"/>
        <v>0</v>
      </c>
      <c r="L54" s="48">
        <v>4.76</v>
      </c>
      <c r="M54" s="47">
        <v>4.6399999999999997</v>
      </c>
      <c r="N54" s="40">
        <f t="shared" si="336"/>
        <v>0</v>
      </c>
      <c r="O54" s="45">
        <v>5.01</v>
      </c>
      <c r="P54" s="47">
        <v>4.93</v>
      </c>
      <c r="Q54" s="43">
        <f t="shared" si="337"/>
        <v>0</v>
      </c>
      <c r="R54" s="45">
        <v>4.49</v>
      </c>
      <c r="S54" s="47">
        <v>4.41</v>
      </c>
      <c r="T54" s="40">
        <f t="shared" si="338"/>
        <v>0</v>
      </c>
      <c r="U54" s="45">
        <v>1.99</v>
      </c>
      <c r="V54" s="47">
        <v>1.85</v>
      </c>
      <c r="W54" s="40">
        <f t="shared" si="339"/>
        <v>0</v>
      </c>
      <c r="X54" s="45">
        <v>1.36</v>
      </c>
      <c r="Y54" s="47">
        <v>1.36</v>
      </c>
      <c r="Z54" s="40">
        <f t="shared" si="304"/>
        <v>1.9999999999999796E-2</v>
      </c>
      <c r="AA54" s="41">
        <v>0.38</v>
      </c>
      <c r="AB54" s="54">
        <v>0.38</v>
      </c>
      <c r="AC54" s="44">
        <f t="shared" si="340"/>
        <v>2.0000000000000018E-2</v>
      </c>
      <c r="AD54" s="23">
        <v>7.39</v>
      </c>
      <c r="AE54" s="23">
        <v>7.39</v>
      </c>
      <c r="AF54" s="42" t="s">
        <v>29</v>
      </c>
    </row>
    <row r="55" spans="1:32" x14ac:dyDescent="0.2">
      <c r="A55" s="8">
        <f t="shared" si="87"/>
        <v>43866</v>
      </c>
      <c r="B55" s="9">
        <f t="shared" ref="B55" si="341">A55+6</f>
        <v>43872</v>
      </c>
      <c r="C55" s="39">
        <v>4.8099999999999996</v>
      </c>
      <c r="D55" s="23">
        <v>4.76</v>
      </c>
      <c r="E55" s="40">
        <f t="shared" si="333"/>
        <v>0</v>
      </c>
      <c r="F55" s="41">
        <v>4.58</v>
      </c>
      <c r="G55" s="23">
        <v>4.51</v>
      </c>
      <c r="H55" s="40">
        <f t="shared" si="334"/>
        <v>0</v>
      </c>
      <c r="I55" s="45">
        <v>4.51</v>
      </c>
      <c r="J55" s="23">
        <v>4.43</v>
      </c>
      <c r="K55" s="42">
        <f t="shared" si="335"/>
        <v>0</v>
      </c>
      <c r="L55" s="23">
        <v>4.7699999999999996</v>
      </c>
      <c r="M55" s="23">
        <v>4.71</v>
      </c>
      <c r="N55" s="40">
        <f t="shared" si="336"/>
        <v>0</v>
      </c>
      <c r="O55" s="41">
        <v>5.01</v>
      </c>
      <c r="P55" s="23">
        <v>5.01</v>
      </c>
      <c r="Q55" s="43">
        <f t="shared" si="337"/>
        <v>0</v>
      </c>
      <c r="R55" s="45">
        <v>4.4800000000000004</v>
      </c>
      <c r="S55" s="23">
        <v>4.4800000000000004</v>
      </c>
      <c r="T55" s="40">
        <f t="shared" si="338"/>
        <v>0</v>
      </c>
      <c r="U55" s="41">
        <v>2.0299999999999998</v>
      </c>
      <c r="V55" s="23">
        <v>1.88</v>
      </c>
      <c r="W55" s="40">
        <f t="shared" si="339"/>
        <v>0</v>
      </c>
      <c r="X55" s="45">
        <v>1.32</v>
      </c>
      <c r="Y55" s="23">
        <v>1.38</v>
      </c>
      <c r="Z55" s="40">
        <f t="shared" ref="Z55:Z60" si="342">IF(MIN(X55,Y55)&lt;X$5,X$5-MIN(X55,Y55),0)</f>
        <v>5.9999999999999831E-2</v>
      </c>
      <c r="AA55" s="41">
        <v>0.38</v>
      </c>
      <c r="AB55" s="54">
        <v>0.38</v>
      </c>
      <c r="AC55" s="44">
        <f t="shared" si="340"/>
        <v>2.0000000000000018E-2</v>
      </c>
      <c r="AD55" s="23">
        <v>6.42</v>
      </c>
      <c r="AE55" s="23">
        <v>6.42</v>
      </c>
      <c r="AF55" s="42" t="s">
        <v>29</v>
      </c>
    </row>
    <row r="56" spans="1:32" x14ac:dyDescent="0.2">
      <c r="A56" s="8">
        <f t="shared" si="87"/>
        <v>43859</v>
      </c>
      <c r="B56" s="9">
        <f t="shared" ref="B56" si="343">A56+6</f>
        <v>43865</v>
      </c>
      <c r="C56" s="39">
        <v>4.78</v>
      </c>
      <c r="D56" s="23">
        <v>4.82</v>
      </c>
      <c r="E56" s="40">
        <f t="shared" ref="E56" si="344">IF(MIN(C56,D56)&lt;C$5,C$5-MIN(C56,D56),0)</f>
        <v>0</v>
      </c>
      <c r="F56" s="41">
        <v>4.57</v>
      </c>
      <c r="G56" s="23">
        <v>4.54</v>
      </c>
      <c r="H56" s="40">
        <f t="shared" ref="H56" si="345">IF(MIN(F56,G56)&lt;F$5,F$5-MIN(F56,G56),0)</f>
        <v>0</v>
      </c>
      <c r="I56" s="45">
        <v>4.51</v>
      </c>
      <c r="J56" s="23">
        <v>4.47</v>
      </c>
      <c r="K56" s="42">
        <f t="shared" ref="K56" si="346">IF(MIN(I56,J56)&lt;I$5,I$5-MIN(I56,J56),0)</f>
        <v>0</v>
      </c>
      <c r="L56" s="23">
        <v>4.7699999999999996</v>
      </c>
      <c r="M56" s="23">
        <v>4.74</v>
      </c>
      <c r="N56" s="40">
        <f t="shared" ref="N56" si="347">IF(MIN(L56,M56)&lt;L$5,L$5-MIN(L56,M56),0)</f>
        <v>0</v>
      </c>
      <c r="O56" s="41">
        <v>5</v>
      </c>
      <c r="P56" s="23">
        <v>5.01</v>
      </c>
      <c r="Q56" s="43">
        <f t="shared" ref="Q56" si="348">IF(MIN(O56,P56)&lt;O$5,O$5-MIN(O56,P56),0)</f>
        <v>0</v>
      </c>
      <c r="R56" s="45">
        <v>4.4800000000000004</v>
      </c>
      <c r="S56" s="23">
        <v>4.4800000000000004</v>
      </c>
      <c r="T56" s="40">
        <f t="shared" ref="T56" si="349">IF(MIN(R56,S56)&lt;R$5,R$5-MIN(R56,S56),0)</f>
        <v>0</v>
      </c>
      <c r="U56" s="41">
        <v>2.06</v>
      </c>
      <c r="V56" s="23">
        <v>1.93</v>
      </c>
      <c r="W56" s="40">
        <f t="shared" ref="W56" si="350">IF(MIN(U56,V56)&lt;U$5,U$5-MIN(U56,V56),0)</f>
        <v>0</v>
      </c>
      <c r="X56" s="45">
        <v>1.27</v>
      </c>
      <c r="Y56" s="23">
        <v>1.42</v>
      </c>
      <c r="Z56" s="40">
        <f t="shared" si="342"/>
        <v>0.10999999999999988</v>
      </c>
      <c r="AA56" s="41">
        <v>0.38</v>
      </c>
      <c r="AB56" s="54">
        <v>0.38</v>
      </c>
      <c r="AC56" s="44">
        <f t="shared" ref="AC56" si="351">IF(MIN(AA56,AB56)&lt;AA$5,AA$5-MIN(AA56,AB56),0)</f>
        <v>2.0000000000000018E-2</v>
      </c>
      <c r="AD56" s="23">
        <v>6.42</v>
      </c>
      <c r="AE56" s="23">
        <v>6.42</v>
      </c>
      <c r="AF56" s="42" t="s">
        <v>29</v>
      </c>
    </row>
    <row r="57" spans="1:32" x14ac:dyDescent="0.2">
      <c r="A57" s="8">
        <f t="shared" si="87"/>
        <v>43852</v>
      </c>
      <c r="B57" s="9">
        <f t="shared" ref="B57" si="352">A57+6</f>
        <v>43858</v>
      </c>
      <c r="C57" s="39">
        <v>4.72</v>
      </c>
      <c r="D57" s="23">
        <v>4.9800000000000004</v>
      </c>
      <c r="E57" s="40">
        <f t="shared" ref="E57" si="353">IF(MIN(C57,D57)&lt;C$5,C$5-MIN(C57,D57),0)</f>
        <v>0</v>
      </c>
      <c r="F57" s="41">
        <v>4.51</v>
      </c>
      <c r="G57" s="23">
        <v>4.74</v>
      </c>
      <c r="H57" s="40">
        <f t="shared" ref="H57" si="354">IF(MIN(F57,G57)&lt;F$5,F$5-MIN(F57,G57),0)</f>
        <v>0</v>
      </c>
      <c r="I57" s="45">
        <v>4.46</v>
      </c>
      <c r="J57" s="23">
        <v>4.66</v>
      </c>
      <c r="K57" s="42">
        <f t="shared" ref="K57" si="355">IF(MIN(I57,J57)&lt;I$5,I$5-MIN(I57,J57),0)</f>
        <v>0</v>
      </c>
      <c r="L57" s="23">
        <v>4.74</v>
      </c>
      <c r="M57" s="23">
        <v>4.8499999999999996</v>
      </c>
      <c r="N57" s="40">
        <f t="shared" ref="N57" si="356">IF(MIN(L57,M57)&lt;L$5,L$5-MIN(L57,M57),0)</f>
        <v>0</v>
      </c>
      <c r="O57" s="41">
        <v>5</v>
      </c>
      <c r="P57" s="23">
        <v>5.04</v>
      </c>
      <c r="Q57" s="43">
        <f t="shared" ref="Q57" si="357">IF(MIN(O57,P57)&lt;O$5,O$5-MIN(O57,P57),0)</f>
        <v>0</v>
      </c>
      <c r="R57" s="45">
        <v>4.47</v>
      </c>
      <c r="S57" s="23">
        <v>4.51</v>
      </c>
      <c r="T57" s="40">
        <f t="shared" ref="T57" si="358">IF(MIN(R57,S57)&lt;R$5,R$5-MIN(R57,S57),0)</f>
        <v>0</v>
      </c>
      <c r="U57" s="41">
        <v>2.06</v>
      </c>
      <c r="V57" s="23">
        <v>2.06</v>
      </c>
      <c r="W57" s="40">
        <f t="shared" ref="W57" si="359">IF(MIN(U57,V57)&lt;U$5,U$5-MIN(U57,V57),0)</f>
        <v>0</v>
      </c>
      <c r="X57" s="45">
        <v>1.22</v>
      </c>
      <c r="Y57" s="23">
        <v>1.45</v>
      </c>
      <c r="Z57" s="40">
        <f t="shared" si="342"/>
        <v>0.15999999999999992</v>
      </c>
      <c r="AA57" s="41">
        <v>0.38</v>
      </c>
      <c r="AB57" s="54">
        <v>0.38</v>
      </c>
      <c r="AC57" s="44">
        <f t="shared" ref="AC57" si="360">IF(MIN(AA57,AB57)&lt;AA$5,AA$5-MIN(AA57,AB57),0)</f>
        <v>2.0000000000000018E-2</v>
      </c>
      <c r="AD57" s="23">
        <v>6.42</v>
      </c>
      <c r="AE57" s="23">
        <v>6.42</v>
      </c>
      <c r="AF57" s="42" t="s">
        <v>29</v>
      </c>
    </row>
    <row r="58" spans="1:32" x14ac:dyDescent="0.2">
      <c r="A58" s="8">
        <f t="shared" si="87"/>
        <v>43845</v>
      </c>
      <c r="B58" s="9">
        <f t="shared" ref="B58" si="361">A58+6</f>
        <v>43851</v>
      </c>
      <c r="C58" s="39">
        <v>4.68</v>
      </c>
      <c r="D58" s="23">
        <v>4.7300000000000004</v>
      </c>
      <c r="E58" s="40">
        <f t="shared" ref="E58" si="362">IF(MIN(C58,D58)&lt;C$5,C$5-MIN(C58,D58),0)</f>
        <v>0</v>
      </c>
      <c r="F58" s="41">
        <v>4.47</v>
      </c>
      <c r="G58" s="23">
        <v>4.5199999999999996</v>
      </c>
      <c r="H58" s="40">
        <f t="shared" ref="H58" si="363">IF(MIN(F58,G58)&lt;F$5,F$5-MIN(F58,G58),0)</f>
        <v>0</v>
      </c>
      <c r="I58" s="45">
        <v>4.42</v>
      </c>
      <c r="J58" s="23">
        <v>4.47</v>
      </c>
      <c r="K58" s="42">
        <f t="shared" ref="K58" si="364">IF(MIN(I58,J58)&lt;I$5,I$5-MIN(I58,J58),0)</f>
        <v>0</v>
      </c>
      <c r="L58" s="23">
        <v>4.71</v>
      </c>
      <c r="M58" s="23">
        <v>4.75</v>
      </c>
      <c r="N58" s="40">
        <f t="shared" ref="N58" si="365">IF(MIN(L58,M58)&lt;L$5,L$5-MIN(L58,M58),0)</f>
        <v>0</v>
      </c>
      <c r="O58" s="41">
        <v>5</v>
      </c>
      <c r="P58" s="23">
        <v>4.99</v>
      </c>
      <c r="Q58" s="43">
        <f t="shared" ref="Q58" si="366">IF(MIN(O58,P58)&lt;O$5,O$5-MIN(O58,P58),0)</f>
        <v>0</v>
      </c>
      <c r="R58" s="45">
        <v>4.4800000000000004</v>
      </c>
      <c r="S58" s="23">
        <v>4.47</v>
      </c>
      <c r="T58" s="40">
        <f t="shared" ref="T58" si="367">IF(MIN(R58,S58)&lt;R$5,R$5-MIN(R58,S58),0)</f>
        <v>0</v>
      </c>
      <c r="U58" s="41">
        <v>2.0299999999999998</v>
      </c>
      <c r="V58" s="23">
        <v>2.06</v>
      </c>
      <c r="W58" s="40">
        <f t="shared" ref="W58" si="368">IF(MIN(U58,V58)&lt;U$5,U$5-MIN(U58,V58),0)</f>
        <v>0</v>
      </c>
      <c r="X58" s="45">
        <v>1.27</v>
      </c>
      <c r="Y58" s="23">
        <v>1.21</v>
      </c>
      <c r="Z58" s="40">
        <f t="shared" si="342"/>
        <v>0.16999999999999993</v>
      </c>
      <c r="AA58" s="41">
        <v>0.38</v>
      </c>
      <c r="AB58" s="54">
        <v>0.38</v>
      </c>
      <c r="AC58" s="44">
        <f t="shared" ref="AC58" si="369">IF(MIN(AA58,AB58)&lt;AA$5,AA$5-MIN(AA58,AB58),0)</f>
        <v>2.0000000000000018E-2</v>
      </c>
      <c r="AD58" s="23">
        <v>6.42</v>
      </c>
      <c r="AE58" s="23">
        <v>6.42</v>
      </c>
      <c r="AF58" s="42" t="s">
        <v>29</v>
      </c>
    </row>
    <row r="59" spans="1:32" x14ac:dyDescent="0.2">
      <c r="A59" s="8">
        <f>A60+7</f>
        <v>43838</v>
      </c>
      <c r="B59" s="9">
        <f>A59+6</f>
        <v>43844</v>
      </c>
      <c r="C59" s="39">
        <v>4.63</v>
      </c>
      <c r="D59" s="23">
        <v>4.7300000000000004</v>
      </c>
      <c r="E59" s="40">
        <f t="shared" ref="E59:E60" si="370">IF(MIN(C59,D59)&lt;C$5,C$5-MIN(C59,D59),0)</f>
        <v>0</v>
      </c>
      <c r="F59" s="41">
        <v>4.42</v>
      </c>
      <c r="G59" s="23">
        <v>4.5199999999999996</v>
      </c>
      <c r="H59" s="40">
        <f t="shared" ref="H59" si="371">IF(MIN(F59,G59)&lt;F$5,F$5-MIN(F59,G59),0)</f>
        <v>0</v>
      </c>
      <c r="I59" s="45">
        <v>4.3600000000000003</v>
      </c>
      <c r="J59" s="23">
        <v>4.47</v>
      </c>
      <c r="K59" s="42">
        <f t="shared" ref="K59" si="372">IF(MIN(I59,J59)&lt;I$5,I$5-MIN(I59,J59),0)</f>
        <v>0</v>
      </c>
      <c r="L59" s="23">
        <v>4.67</v>
      </c>
      <c r="M59" s="23">
        <v>4.75</v>
      </c>
      <c r="N59" s="40">
        <f t="shared" ref="N59" si="373">IF(MIN(L59,M59)&lt;L$5,L$5-MIN(L59,M59),0)</f>
        <v>0</v>
      </c>
      <c r="O59" s="41">
        <v>5</v>
      </c>
      <c r="P59" s="23">
        <v>4.99</v>
      </c>
      <c r="Q59" s="43">
        <f t="shared" ref="Q59" si="374">IF(MIN(O59,P59)&lt;O$5,O$5-MIN(O59,P59),0)</f>
        <v>0</v>
      </c>
      <c r="R59" s="45">
        <v>4.47</v>
      </c>
      <c r="S59" s="23">
        <v>4.47</v>
      </c>
      <c r="T59" s="40">
        <f t="shared" ref="T59" si="375">IF(MIN(R59,S59)&lt;R$5,R$5-MIN(R59,S59),0)</f>
        <v>0</v>
      </c>
      <c r="U59" s="41">
        <v>2.0099999999999998</v>
      </c>
      <c r="V59" s="23">
        <v>2.06</v>
      </c>
      <c r="W59" s="40">
        <f t="shared" ref="W59" si="376">IF(MIN(U59,V59)&lt;U$5,U$5-MIN(U59,V59),0)</f>
        <v>0</v>
      </c>
      <c r="X59" s="45">
        <v>1.31</v>
      </c>
      <c r="Y59" s="23">
        <v>1.21</v>
      </c>
      <c r="Z59" s="40">
        <f t="shared" si="342"/>
        <v>0.16999999999999993</v>
      </c>
      <c r="AA59" s="41">
        <v>0.38</v>
      </c>
      <c r="AB59" s="54">
        <v>0.38</v>
      </c>
      <c r="AC59" s="44">
        <f t="shared" ref="AC59" si="377">IF(MIN(AA59,AB59)&lt;AA$5,AA$5-MIN(AA59,AB59),0)</f>
        <v>2.0000000000000018E-2</v>
      </c>
      <c r="AD59" s="23">
        <v>6.41</v>
      </c>
      <c r="AE59" s="23">
        <v>6.42</v>
      </c>
      <c r="AF59" s="42" t="s">
        <v>29</v>
      </c>
    </row>
    <row r="60" spans="1:32" x14ac:dyDescent="0.2">
      <c r="A60" s="49">
        <v>43831</v>
      </c>
      <c r="B60" s="50">
        <v>43837</v>
      </c>
      <c r="C60" s="51">
        <v>4.6100000000000003</v>
      </c>
      <c r="D60" s="52">
        <v>4.7300000000000004</v>
      </c>
      <c r="E60" s="53">
        <f t="shared" si="370"/>
        <v>0</v>
      </c>
      <c r="F60" s="54">
        <v>4.38</v>
      </c>
      <c r="G60" s="52">
        <v>4.5199999999999996</v>
      </c>
      <c r="H60" s="53">
        <f t="shared" ref="H60" si="378">IF(MIN(F60,G60)&lt;F$5,F$5-MIN(F60,G60),0)</f>
        <v>0</v>
      </c>
      <c r="I60" s="55">
        <v>4.3099999999999996</v>
      </c>
      <c r="J60" s="52">
        <v>4.47</v>
      </c>
      <c r="K60" s="56">
        <f t="shared" ref="K60" si="379">IF(MIN(I60,J60)&lt;I$5,I$5-MIN(I60,J60),0)</f>
        <v>0</v>
      </c>
      <c r="L60" s="52">
        <v>4.63</v>
      </c>
      <c r="M60" s="52">
        <v>4.75</v>
      </c>
      <c r="N60" s="53">
        <f t="shared" ref="N60" si="380">IF(MIN(L60,M60)&lt;L$5,L$5-MIN(L60,M60),0)</f>
        <v>0</v>
      </c>
      <c r="O60" s="54">
        <v>4.9800000000000004</v>
      </c>
      <c r="P60" s="52">
        <v>4.99</v>
      </c>
      <c r="Q60" s="57">
        <f t="shared" ref="Q60" si="381">IF(MIN(O60,P60)&lt;O$5,O$5-MIN(O60,P60),0)</f>
        <v>0</v>
      </c>
      <c r="R60" s="55">
        <v>4.46</v>
      </c>
      <c r="S60" s="52">
        <v>4.47</v>
      </c>
      <c r="T60" s="53">
        <f t="shared" ref="T60" si="382">IF(MIN(R60,S60)&lt;R$5,R$5-MIN(R60,S60),0)</f>
        <v>0</v>
      </c>
      <c r="U60" s="54">
        <v>1.99</v>
      </c>
      <c r="V60" s="52">
        <v>2.06</v>
      </c>
      <c r="W60" s="53">
        <f t="shared" ref="W60" si="383">IF(MIN(U60,V60)&lt;U$5,U$5-MIN(U60,V60),0)</f>
        <v>0</v>
      </c>
      <c r="X60" s="55">
        <v>1.36</v>
      </c>
      <c r="Y60" s="52">
        <v>1.21</v>
      </c>
      <c r="Z60" s="53">
        <f t="shared" si="342"/>
        <v>0.16999999999999993</v>
      </c>
      <c r="AA60" s="54">
        <v>0.38</v>
      </c>
      <c r="AB60" s="54">
        <v>0.38</v>
      </c>
      <c r="AC60" s="58">
        <f t="shared" ref="AC60" si="384">IF(MIN(AA60,AB60)&lt;AA$5,AA$5-MIN(AA60,AB60),0)</f>
        <v>2.0000000000000018E-2</v>
      </c>
      <c r="AD60" s="52">
        <v>6.42</v>
      </c>
      <c r="AE60" s="52">
        <v>6.42</v>
      </c>
      <c r="AF60" s="56" t="s">
        <v>29</v>
      </c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8" spans="1:32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</row>
    <row r="110" spans="1:32" x14ac:dyDescent="0.2">
      <c r="B110" s="10"/>
      <c r="C110" s="17"/>
      <c r="D110" s="11"/>
      <c r="E110" s="10"/>
      <c r="F110" s="10"/>
      <c r="G110" s="11"/>
    </row>
    <row r="111" spans="1:32" x14ac:dyDescent="0.2">
      <c r="D111" s="11"/>
      <c r="E111" s="10"/>
      <c r="F111" s="10"/>
      <c r="G111" s="11"/>
      <c r="R111"/>
    </row>
    <row r="112" spans="1:32" x14ac:dyDescent="0.2">
      <c r="C112" t="s">
        <v>21</v>
      </c>
      <c r="R112" t="s">
        <v>21</v>
      </c>
    </row>
    <row r="113" spans="3:32" x14ac:dyDescent="0.2">
      <c r="C113" t="s">
        <v>23</v>
      </c>
      <c r="R113" t="s">
        <v>23</v>
      </c>
      <c r="T113"/>
      <c r="U113"/>
      <c r="Z113" s="2"/>
      <c r="AA113" s="2"/>
      <c r="AB113" s="1"/>
      <c r="AC113" s="2"/>
      <c r="AD113" s="2"/>
      <c r="AF113" s="2"/>
    </row>
    <row r="114" spans="3:32" x14ac:dyDescent="0.2">
      <c r="C114"/>
      <c r="R114"/>
    </row>
    <row r="115" spans="3:32" x14ac:dyDescent="0.2">
      <c r="C115" t="s">
        <v>22</v>
      </c>
      <c r="R115" t="s">
        <v>22</v>
      </c>
    </row>
  </sheetData>
  <mergeCells count="24">
    <mergeCell ref="A5:B6"/>
    <mergeCell ref="AD5:AF5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25" right="0.25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3AAF-EF59-4BC0-89E9-1163A15DB563}">
  <sheetPr>
    <pageSetUpPr fitToPage="1"/>
  </sheetPr>
  <dimension ref="A1:AF62"/>
  <sheetViews>
    <sheetView zoomScale="125" zoomScaleNormal="125" workbookViewId="0">
      <selection sqref="A1:B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33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 t="shared" ref="A8:A52" si="0">A9+7</f>
        <v>43824</v>
      </c>
      <c r="B8" s="9">
        <f t="shared" ref="B8:B55" si="1">A8+6</f>
        <v>43830</v>
      </c>
      <c r="C8" s="39">
        <v>4.6100000000000003</v>
      </c>
      <c r="D8" s="23">
        <v>4.7300000000000004</v>
      </c>
      <c r="E8" s="40">
        <f t="shared" ref="E8:E55" si="2">IF(MIN(C8,D8)&lt;C$5,C$5-MIN(C8,D8),0)</f>
        <v>0</v>
      </c>
      <c r="F8" s="41">
        <v>4.3600000000000003</v>
      </c>
      <c r="G8" s="23">
        <v>4.5199999999999996</v>
      </c>
      <c r="H8" s="40">
        <f t="shared" ref="H8:H55" si="3">IF(MIN(F8,G8)&lt;F$5,F$5-MIN(F8,G8),0)</f>
        <v>0</v>
      </c>
      <c r="I8" s="41">
        <v>4.28</v>
      </c>
      <c r="J8" s="23">
        <v>4.47</v>
      </c>
      <c r="K8" s="42">
        <f t="shared" ref="K8:K55" si="4">IF(MIN(I8,J8)&lt;I$5,I$5-MIN(I8,J8),0)</f>
        <v>0</v>
      </c>
      <c r="L8" s="23">
        <v>4.6100000000000003</v>
      </c>
      <c r="M8" s="23">
        <v>4.75</v>
      </c>
      <c r="N8" s="40">
        <f t="shared" ref="N8:N55" si="5">IF(MIN(L8,M8)&lt;L$5,L$5-MIN(L8,M8),0)</f>
        <v>0</v>
      </c>
      <c r="O8" s="41">
        <v>4.9800000000000004</v>
      </c>
      <c r="P8" s="23">
        <v>4.99</v>
      </c>
      <c r="Q8" s="43">
        <f t="shared" ref="Q8:Q55" si="6">IF(MIN(O8,P8)&lt;O$5,O$5-MIN(O8,P8),0)</f>
        <v>0</v>
      </c>
      <c r="R8" s="41">
        <v>4.45</v>
      </c>
      <c r="S8" s="23">
        <v>4.47</v>
      </c>
      <c r="T8" s="40">
        <f t="shared" ref="T8:T55" si="7">IF(MIN(R8,S8)&lt;R$5,R$5-MIN(R8,S8),0)</f>
        <v>0</v>
      </c>
      <c r="U8" s="41">
        <v>1.99</v>
      </c>
      <c r="V8" s="23">
        <v>2.06</v>
      </c>
      <c r="W8" s="40">
        <f t="shared" ref="W8:W55" si="8">IF(MIN(U8,V8)&lt;U$5,U$5-MIN(U8,V8),0)</f>
        <v>0</v>
      </c>
      <c r="X8" s="41">
        <v>1.41</v>
      </c>
      <c r="Y8" s="23">
        <v>1.21</v>
      </c>
      <c r="Z8" s="40">
        <f t="shared" ref="Z8:Z55" si="9">IF(MIN(X8,Y8)&lt;X$5,X$5-MIN(X8,Y8),0)</f>
        <v>0.16999999999999993</v>
      </c>
      <c r="AA8" s="41">
        <v>0.38</v>
      </c>
      <c r="AB8" s="23">
        <v>0.38</v>
      </c>
      <c r="AC8" s="44">
        <f t="shared" ref="AC8:AC55" si="10">IF(MIN(AA8,AB8)&lt;AA$5,AA$5-MIN(AA8,AB8),0)</f>
        <v>2.0000000000000018E-2</v>
      </c>
      <c r="AD8" s="23">
        <v>6.42</v>
      </c>
      <c r="AE8" s="23">
        <v>6.42</v>
      </c>
      <c r="AF8" s="42" t="s">
        <v>29</v>
      </c>
    </row>
    <row r="9" spans="1:32" x14ac:dyDescent="0.2">
      <c r="A9" s="8">
        <f t="shared" si="0"/>
        <v>43817</v>
      </c>
      <c r="B9" s="9">
        <f t="shared" si="1"/>
        <v>43823</v>
      </c>
      <c r="C9" s="39">
        <v>4.6399999999999997</v>
      </c>
      <c r="D9" s="23">
        <v>4.58</v>
      </c>
      <c r="E9" s="40">
        <f t="shared" si="2"/>
        <v>0</v>
      </c>
      <c r="F9" s="41">
        <v>4.4000000000000004</v>
      </c>
      <c r="G9" s="23">
        <v>4.3499999999999996</v>
      </c>
      <c r="H9" s="40">
        <f t="shared" si="3"/>
        <v>0</v>
      </c>
      <c r="I9" s="41">
        <v>4.3</v>
      </c>
      <c r="J9" s="23">
        <v>4.3099999999999996</v>
      </c>
      <c r="K9" s="42">
        <f t="shared" si="4"/>
        <v>0</v>
      </c>
      <c r="L9" s="23">
        <v>4.6100000000000003</v>
      </c>
      <c r="M9" s="23">
        <v>4.6500000000000004</v>
      </c>
      <c r="N9" s="40">
        <f t="shared" si="5"/>
        <v>0</v>
      </c>
      <c r="O9" s="41">
        <v>4.96</v>
      </c>
      <c r="P9" s="23">
        <v>5.0199999999999996</v>
      </c>
      <c r="Q9" s="43">
        <f t="shared" si="6"/>
        <v>0</v>
      </c>
      <c r="R9" s="41">
        <v>4.4400000000000004</v>
      </c>
      <c r="S9" s="23">
        <v>4.5</v>
      </c>
      <c r="T9" s="40">
        <f t="shared" si="7"/>
        <v>0</v>
      </c>
      <c r="U9" s="41">
        <v>2.02</v>
      </c>
      <c r="V9" s="23">
        <v>1.97</v>
      </c>
      <c r="W9" s="40">
        <f t="shared" si="8"/>
        <v>0</v>
      </c>
      <c r="X9" s="41">
        <v>1.42</v>
      </c>
      <c r="Y9" s="23">
        <v>1.41</v>
      </c>
      <c r="Z9" s="40">
        <f t="shared" si="9"/>
        <v>0</v>
      </c>
      <c r="AA9" s="41">
        <v>0.38</v>
      </c>
      <c r="AB9" s="23">
        <v>0.38</v>
      </c>
      <c r="AC9" s="44">
        <f t="shared" si="10"/>
        <v>2.0000000000000018E-2</v>
      </c>
      <c r="AD9" s="23">
        <v>6.41</v>
      </c>
      <c r="AE9" s="23">
        <v>6.42</v>
      </c>
      <c r="AF9" s="42" t="s">
        <v>29</v>
      </c>
    </row>
    <row r="10" spans="1:32" x14ac:dyDescent="0.2">
      <c r="A10" s="8">
        <f t="shared" si="0"/>
        <v>43810</v>
      </c>
      <c r="B10" s="9">
        <f t="shared" si="1"/>
        <v>43816</v>
      </c>
      <c r="C10" s="39">
        <v>4.6900000000000004</v>
      </c>
      <c r="D10" s="23">
        <v>4.5199999999999996</v>
      </c>
      <c r="E10" s="40">
        <f t="shared" si="2"/>
        <v>0</v>
      </c>
      <c r="F10" s="41">
        <v>4.46</v>
      </c>
      <c r="G10" s="23">
        <v>4.29</v>
      </c>
      <c r="H10" s="40">
        <f t="shared" si="3"/>
        <v>0</v>
      </c>
      <c r="I10" s="41">
        <v>4.34</v>
      </c>
      <c r="J10" s="23">
        <v>4.21</v>
      </c>
      <c r="K10" s="42">
        <f t="shared" si="4"/>
        <v>0</v>
      </c>
      <c r="L10" s="23">
        <v>4.6399999999999997</v>
      </c>
      <c r="M10" s="23">
        <v>4.5599999999999996</v>
      </c>
      <c r="N10" s="40">
        <f t="shared" si="5"/>
        <v>0</v>
      </c>
      <c r="O10" s="41">
        <v>4.97</v>
      </c>
      <c r="P10" s="23">
        <v>4.99</v>
      </c>
      <c r="Q10" s="43">
        <f t="shared" si="6"/>
        <v>0</v>
      </c>
      <c r="R10" s="41">
        <v>4.45</v>
      </c>
      <c r="S10" s="23">
        <v>4.47</v>
      </c>
      <c r="T10" s="40">
        <f t="shared" si="7"/>
        <v>0</v>
      </c>
      <c r="U10" s="41">
        <v>2.06</v>
      </c>
      <c r="V10" s="23">
        <v>1.94</v>
      </c>
      <c r="W10" s="40">
        <f t="shared" si="8"/>
        <v>0</v>
      </c>
      <c r="X10" s="41">
        <v>1.44</v>
      </c>
      <c r="Y10" s="23">
        <v>1.38</v>
      </c>
      <c r="Z10" s="40">
        <f t="shared" si="9"/>
        <v>0</v>
      </c>
      <c r="AA10" s="41">
        <v>0.38</v>
      </c>
      <c r="AB10" s="23">
        <v>0.38</v>
      </c>
      <c r="AC10" s="44">
        <f t="shared" si="10"/>
        <v>2.0000000000000018E-2</v>
      </c>
      <c r="AD10" s="23">
        <v>6.4</v>
      </c>
      <c r="AE10" s="23">
        <v>6.42</v>
      </c>
      <c r="AF10" s="42" t="s">
        <v>29</v>
      </c>
    </row>
    <row r="11" spans="1:32" x14ac:dyDescent="0.2">
      <c r="A11" s="8">
        <f t="shared" si="0"/>
        <v>43803</v>
      </c>
      <c r="B11" s="9">
        <f t="shared" si="1"/>
        <v>43809</v>
      </c>
      <c r="C11" s="39">
        <v>4.7300000000000004</v>
      </c>
      <c r="D11" s="23">
        <v>4.5999999999999996</v>
      </c>
      <c r="E11" s="40">
        <f t="shared" si="2"/>
        <v>0</v>
      </c>
      <c r="F11" s="41">
        <v>4.5199999999999996</v>
      </c>
      <c r="G11" s="23">
        <v>4.32</v>
      </c>
      <c r="H11" s="40">
        <f t="shared" si="3"/>
        <v>0</v>
      </c>
      <c r="I11" s="41">
        <v>4.3899999999999997</v>
      </c>
      <c r="J11" s="23">
        <v>4.2300000000000004</v>
      </c>
      <c r="K11" s="42">
        <f t="shared" si="4"/>
        <v>0</v>
      </c>
      <c r="L11" s="23">
        <v>4.67</v>
      </c>
      <c r="M11" s="23">
        <v>4.57</v>
      </c>
      <c r="N11" s="40">
        <f t="shared" si="5"/>
        <v>0</v>
      </c>
      <c r="O11" s="41">
        <v>4.9800000000000004</v>
      </c>
      <c r="P11" s="23">
        <v>4.9400000000000004</v>
      </c>
      <c r="Q11" s="43">
        <f t="shared" si="6"/>
        <v>0</v>
      </c>
      <c r="R11" s="41">
        <v>4.46</v>
      </c>
      <c r="S11" s="23">
        <v>4.42</v>
      </c>
      <c r="T11" s="40">
        <f t="shared" si="7"/>
        <v>0</v>
      </c>
      <c r="U11" s="41">
        <v>2.1</v>
      </c>
      <c r="V11" s="23">
        <v>1.97</v>
      </c>
      <c r="W11" s="40">
        <f t="shared" si="8"/>
        <v>0</v>
      </c>
      <c r="X11" s="41">
        <v>1.46</v>
      </c>
      <c r="Y11" s="23">
        <v>1.41</v>
      </c>
      <c r="Z11" s="40">
        <f t="shared" si="9"/>
        <v>0</v>
      </c>
      <c r="AA11" s="41">
        <v>0.38</v>
      </c>
      <c r="AB11" s="23">
        <v>0.38300000000000001</v>
      </c>
      <c r="AC11" s="44">
        <f t="shared" si="10"/>
        <v>2.0000000000000018E-2</v>
      </c>
      <c r="AD11" s="23">
        <v>6.38</v>
      </c>
      <c r="AE11" s="23">
        <v>6.42</v>
      </c>
      <c r="AF11" s="42" t="s">
        <v>29</v>
      </c>
    </row>
    <row r="12" spans="1:32" x14ac:dyDescent="0.2">
      <c r="A12" s="8">
        <f t="shared" si="0"/>
        <v>43796</v>
      </c>
      <c r="B12" s="9">
        <f t="shared" si="1"/>
        <v>43802</v>
      </c>
      <c r="C12" s="39">
        <v>4.71</v>
      </c>
      <c r="D12" s="23">
        <v>4.6900000000000004</v>
      </c>
      <c r="E12" s="40">
        <f t="shared" si="2"/>
        <v>0</v>
      </c>
      <c r="F12" s="41">
        <v>4.51</v>
      </c>
      <c r="G12" s="23">
        <v>4.4400000000000004</v>
      </c>
      <c r="H12" s="40">
        <f t="shared" si="3"/>
        <v>0</v>
      </c>
      <c r="I12" s="41">
        <v>4.38</v>
      </c>
      <c r="J12" s="23">
        <v>4.32</v>
      </c>
      <c r="K12" s="42">
        <f t="shared" si="4"/>
        <v>0</v>
      </c>
      <c r="L12" s="23">
        <v>4.67</v>
      </c>
      <c r="M12" s="23">
        <v>4.63</v>
      </c>
      <c r="N12" s="40">
        <f t="shared" si="5"/>
        <v>0</v>
      </c>
      <c r="O12" s="41">
        <v>4.9800000000000004</v>
      </c>
      <c r="P12" s="23">
        <v>4.96</v>
      </c>
      <c r="Q12" s="43">
        <f t="shared" si="6"/>
        <v>0</v>
      </c>
      <c r="R12" s="41">
        <v>4.46</v>
      </c>
      <c r="S12" s="23">
        <v>4.4400000000000004</v>
      </c>
      <c r="T12" s="40">
        <f t="shared" si="7"/>
        <v>0</v>
      </c>
      <c r="U12" s="41">
        <v>2.09</v>
      </c>
      <c r="V12" s="23">
        <v>2.0499999999999998</v>
      </c>
      <c r="W12" s="40">
        <f t="shared" si="8"/>
        <v>0</v>
      </c>
      <c r="X12" s="41">
        <v>1.46</v>
      </c>
      <c r="Y12" s="23">
        <v>1.42</v>
      </c>
      <c r="Z12" s="40">
        <f t="shared" si="9"/>
        <v>0</v>
      </c>
      <c r="AA12" s="41">
        <v>0.39</v>
      </c>
      <c r="AB12" s="23">
        <v>0.38200000000000001</v>
      </c>
      <c r="AC12" s="44">
        <f t="shared" si="10"/>
        <v>1.8000000000000016E-2</v>
      </c>
      <c r="AD12" s="23">
        <v>6.37</v>
      </c>
      <c r="AE12" s="23">
        <v>6.42</v>
      </c>
      <c r="AF12" s="42" t="s">
        <v>29</v>
      </c>
    </row>
    <row r="13" spans="1:32" x14ac:dyDescent="0.2">
      <c r="A13" s="8">
        <f t="shared" si="0"/>
        <v>43789</v>
      </c>
      <c r="B13" s="9">
        <f t="shared" si="1"/>
        <v>43795</v>
      </c>
      <c r="C13" s="39">
        <v>4.6900000000000004</v>
      </c>
      <c r="D13" s="23">
        <v>4.75</v>
      </c>
      <c r="E13" s="40">
        <f t="shared" si="2"/>
        <v>0</v>
      </c>
      <c r="F13" s="41">
        <v>4.5</v>
      </c>
      <c r="G13" s="23">
        <v>4.5199999999999996</v>
      </c>
      <c r="H13" s="40">
        <f t="shared" si="3"/>
        <v>0</v>
      </c>
      <c r="I13" s="41">
        <v>4.37</v>
      </c>
      <c r="J13" s="23">
        <v>4.41</v>
      </c>
      <c r="K13" s="42">
        <f t="shared" si="4"/>
        <v>0</v>
      </c>
      <c r="L13" s="23">
        <v>4.66</v>
      </c>
      <c r="M13" s="23">
        <v>4.67</v>
      </c>
      <c r="N13" s="40">
        <f t="shared" si="5"/>
        <v>0</v>
      </c>
      <c r="O13" s="41">
        <v>4.96</v>
      </c>
      <c r="P13" s="23">
        <v>4.96</v>
      </c>
      <c r="Q13" s="43">
        <f t="shared" si="6"/>
        <v>0</v>
      </c>
      <c r="R13" s="41">
        <v>4.46</v>
      </c>
      <c r="S13" s="23">
        <v>4.4400000000000004</v>
      </c>
      <c r="T13" s="40">
        <f t="shared" si="7"/>
        <v>0</v>
      </c>
      <c r="U13" s="41">
        <v>2.08</v>
      </c>
      <c r="V13" s="23">
        <v>2.08</v>
      </c>
      <c r="W13" s="40">
        <f t="shared" si="8"/>
        <v>0</v>
      </c>
      <c r="X13" s="41">
        <v>1.49</v>
      </c>
      <c r="Y13" s="23">
        <v>1.44</v>
      </c>
      <c r="Z13" s="40">
        <f t="shared" si="9"/>
        <v>0</v>
      </c>
      <c r="AA13" s="41">
        <v>0.39</v>
      </c>
      <c r="AB13" s="23">
        <v>0.38</v>
      </c>
      <c r="AC13" s="44">
        <f t="shared" si="10"/>
        <v>2.0000000000000018E-2</v>
      </c>
      <c r="AD13" s="23">
        <v>6.36</v>
      </c>
      <c r="AE13" s="23">
        <v>6.36</v>
      </c>
      <c r="AF13" s="42" t="s">
        <v>29</v>
      </c>
    </row>
    <row r="14" spans="1:32" x14ac:dyDescent="0.2">
      <c r="A14" s="8">
        <f t="shared" si="0"/>
        <v>43782</v>
      </c>
      <c r="B14" s="9">
        <f t="shared" si="1"/>
        <v>43788</v>
      </c>
      <c r="C14" s="39">
        <v>4.66</v>
      </c>
      <c r="D14" s="23">
        <v>4.6900000000000004</v>
      </c>
      <c r="E14" s="40">
        <f t="shared" si="2"/>
        <v>0</v>
      </c>
      <c r="F14" s="41">
        <v>4.47</v>
      </c>
      <c r="G14" s="23">
        <v>4.4800000000000004</v>
      </c>
      <c r="H14" s="40">
        <f t="shared" si="3"/>
        <v>0</v>
      </c>
      <c r="I14" s="41">
        <v>4.3600000000000003</v>
      </c>
      <c r="J14" s="23">
        <v>4.34</v>
      </c>
      <c r="K14" s="42">
        <f t="shared" si="4"/>
        <v>0</v>
      </c>
      <c r="L14" s="23">
        <v>4.6500000000000004</v>
      </c>
      <c r="M14" s="23">
        <v>4.67</v>
      </c>
      <c r="N14" s="40">
        <f t="shared" si="5"/>
        <v>0</v>
      </c>
      <c r="O14" s="41">
        <v>4.92</v>
      </c>
      <c r="P14" s="23">
        <v>5.01</v>
      </c>
      <c r="Q14" s="43">
        <f t="shared" si="6"/>
        <v>0</v>
      </c>
      <c r="R14" s="41">
        <v>4.4400000000000004</v>
      </c>
      <c r="S14" s="23">
        <v>4.4800000000000004</v>
      </c>
      <c r="T14" s="40">
        <f t="shared" si="7"/>
        <v>0</v>
      </c>
      <c r="U14" s="41">
        <v>2.08</v>
      </c>
      <c r="V14" s="23">
        <v>2.1</v>
      </c>
      <c r="W14" s="40">
        <f t="shared" si="8"/>
        <v>0</v>
      </c>
      <c r="X14" s="41">
        <v>1.51</v>
      </c>
      <c r="Y14" s="23">
        <v>1.46</v>
      </c>
      <c r="Z14" s="40">
        <f t="shared" si="9"/>
        <v>0</v>
      </c>
      <c r="AA14" s="41">
        <v>0.49</v>
      </c>
      <c r="AB14" s="23">
        <v>0.38</v>
      </c>
      <c r="AC14" s="44">
        <f t="shared" si="10"/>
        <v>2.0000000000000018E-2</v>
      </c>
      <c r="AD14" s="23">
        <v>6.36</v>
      </c>
      <c r="AE14" s="23">
        <v>6.36</v>
      </c>
      <c r="AF14" s="42" t="s">
        <v>29</v>
      </c>
    </row>
    <row r="15" spans="1:32" x14ac:dyDescent="0.2">
      <c r="A15" s="8">
        <f t="shared" si="0"/>
        <v>43775</v>
      </c>
      <c r="B15" s="9">
        <f t="shared" si="1"/>
        <v>43781</v>
      </c>
      <c r="C15" s="39">
        <v>4.62</v>
      </c>
      <c r="D15" s="23">
        <v>4.8099999999999996</v>
      </c>
      <c r="E15" s="40">
        <f t="shared" si="2"/>
        <v>0</v>
      </c>
      <c r="F15" s="41">
        <v>4.41</v>
      </c>
      <c r="G15" s="23">
        <v>4.63</v>
      </c>
      <c r="H15" s="40">
        <f t="shared" si="3"/>
        <v>0</v>
      </c>
      <c r="I15" s="41">
        <v>4.3099999999999996</v>
      </c>
      <c r="J15" s="23">
        <v>4.5</v>
      </c>
      <c r="K15" s="42">
        <f t="shared" si="4"/>
        <v>0</v>
      </c>
      <c r="L15" s="23">
        <v>4.6100000000000003</v>
      </c>
      <c r="M15" s="23">
        <v>4.71</v>
      </c>
      <c r="N15" s="40">
        <f t="shared" si="5"/>
        <v>0</v>
      </c>
      <c r="O15" s="41">
        <v>4.88</v>
      </c>
      <c r="P15" s="23">
        <v>5</v>
      </c>
      <c r="Q15" s="43">
        <f t="shared" si="6"/>
        <v>0</v>
      </c>
      <c r="R15" s="41">
        <v>4.43</v>
      </c>
      <c r="S15" s="23">
        <v>4.47</v>
      </c>
      <c r="T15" s="40">
        <f t="shared" si="7"/>
        <v>0</v>
      </c>
      <c r="U15" s="41">
        <v>2.06</v>
      </c>
      <c r="V15" s="23">
        <v>2.17</v>
      </c>
      <c r="W15" s="40">
        <f t="shared" si="8"/>
        <v>0</v>
      </c>
      <c r="X15" s="41">
        <v>1.52</v>
      </c>
      <c r="Y15" s="23">
        <v>1.53</v>
      </c>
      <c r="Z15" s="40">
        <f t="shared" si="9"/>
        <v>0</v>
      </c>
      <c r="AA15" s="41">
        <v>0.49</v>
      </c>
      <c r="AB15" s="23">
        <v>0.38</v>
      </c>
      <c r="AC15" s="44">
        <f t="shared" si="10"/>
        <v>2.0000000000000018E-2</v>
      </c>
      <c r="AD15" s="23">
        <v>6.35</v>
      </c>
      <c r="AE15" s="23">
        <v>6.36</v>
      </c>
      <c r="AF15" s="42" t="s">
        <v>29</v>
      </c>
    </row>
    <row r="16" spans="1:32" x14ac:dyDescent="0.2">
      <c r="A16" s="8">
        <f t="shared" si="0"/>
        <v>43768</v>
      </c>
      <c r="B16" s="9">
        <f t="shared" si="1"/>
        <v>43774</v>
      </c>
      <c r="C16" s="39">
        <v>4.6500000000000004</v>
      </c>
      <c r="D16" s="23">
        <v>4.6900000000000004</v>
      </c>
      <c r="E16" s="40">
        <f t="shared" si="2"/>
        <v>0</v>
      </c>
      <c r="F16" s="41">
        <v>4.43</v>
      </c>
      <c r="G16" s="23">
        <v>4.5</v>
      </c>
      <c r="H16" s="40">
        <f t="shared" si="3"/>
        <v>0</v>
      </c>
      <c r="I16" s="41">
        <v>4.33</v>
      </c>
      <c r="J16" s="23">
        <v>4.3899999999999997</v>
      </c>
      <c r="K16" s="42">
        <f t="shared" si="4"/>
        <v>0</v>
      </c>
      <c r="L16" s="23">
        <v>4.5999999999999996</v>
      </c>
      <c r="M16" s="23">
        <v>4.6900000000000004</v>
      </c>
      <c r="N16" s="40">
        <f t="shared" si="5"/>
        <v>0</v>
      </c>
      <c r="O16" s="41">
        <v>4.8499999999999996</v>
      </c>
      <c r="P16" s="23">
        <v>5</v>
      </c>
      <c r="Q16" s="43">
        <f t="shared" si="6"/>
        <v>0</v>
      </c>
      <c r="R16" s="41">
        <v>4.41</v>
      </c>
      <c r="S16" s="23">
        <v>4.47</v>
      </c>
      <c r="T16" s="40">
        <f t="shared" si="7"/>
        <v>0</v>
      </c>
      <c r="U16" s="41">
        <v>2.08</v>
      </c>
      <c r="V16" s="23">
        <v>2.06</v>
      </c>
      <c r="W16" s="40">
        <f t="shared" si="8"/>
        <v>0</v>
      </c>
      <c r="X16" s="41">
        <v>1.57</v>
      </c>
      <c r="Y16" s="23">
        <v>1.42</v>
      </c>
      <c r="Z16" s="40">
        <f t="shared" si="9"/>
        <v>0</v>
      </c>
      <c r="AA16" s="41">
        <v>0.43800000000000006</v>
      </c>
      <c r="AB16" s="23">
        <v>0.38295000000000001</v>
      </c>
      <c r="AC16" s="44">
        <f t="shared" si="10"/>
        <v>1.705000000000001E-2</v>
      </c>
      <c r="AD16" s="23">
        <v>6.38</v>
      </c>
      <c r="AE16" s="23">
        <v>6.36</v>
      </c>
      <c r="AF16" s="42" t="s">
        <v>29</v>
      </c>
    </row>
    <row r="17" spans="1:32" x14ac:dyDescent="0.2">
      <c r="A17" s="8">
        <f t="shared" si="0"/>
        <v>43761</v>
      </c>
      <c r="B17" s="9">
        <f t="shared" si="1"/>
        <v>43767</v>
      </c>
      <c r="C17" s="39">
        <v>4.6900000000000004</v>
      </c>
      <c r="D17" s="23">
        <v>4.59</v>
      </c>
      <c r="E17" s="40">
        <f t="shared" si="2"/>
        <v>0</v>
      </c>
      <c r="F17" s="41">
        <v>4.45</v>
      </c>
      <c r="G17" s="23">
        <v>4.4000000000000004</v>
      </c>
      <c r="H17" s="40">
        <f t="shared" si="3"/>
        <v>0</v>
      </c>
      <c r="I17" s="41">
        <v>4.3499999999999996</v>
      </c>
      <c r="J17" s="23">
        <v>4.2699999999999996</v>
      </c>
      <c r="K17" s="42">
        <f t="shared" si="4"/>
        <v>0</v>
      </c>
      <c r="L17" s="23">
        <v>4.59</v>
      </c>
      <c r="M17" s="23">
        <v>4.59</v>
      </c>
      <c r="N17" s="40">
        <f t="shared" si="5"/>
        <v>0</v>
      </c>
      <c r="O17" s="41">
        <v>4.8499999999999996</v>
      </c>
      <c r="P17" s="23">
        <v>4.87</v>
      </c>
      <c r="Q17" s="43">
        <f t="shared" si="6"/>
        <v>0</v>
      </c>
      <c r="R17" s="41">
        <v>4.42</v>
      </c>
      <c r="S17" s="23">
        <v>4.43</v>
      </c>
      <c r="T17" s="40">
        <f t="shared" si="7"/>
        <v>0</v>
      </c>
      <c r="U17" s="41">
        <v>2.1</v>
      </c>
      <c r="V17" s="23">
        <v>2.0099999999999998</v>
      </c>
      <c r="W17" s="40">
        <f t="shared" si="8"/>
        <v>0</v>
      </c>
      <c r="X17" s="41">
        <v>1.6</v>
      </c>
      <c r="Y17" s="23">
        <v>1.53</v>
      </c>
      <c r="Z17" s="40">
        <f t="shared" si="9"/>
        <v>0</v>
      </c>
      <c r="AA17" s="41">
        <v>0.48</v>
      </c>
      <c r="AB17" s="23">
        <v>0.39</v>
      </c>
      <c r="AC17" s="42">
        <f t="shared" si="10"/>
        <v>1.0000000000000009E-2</v>
      </c>
      <c r="AD17" s="23">
        <v>6.39</v>
      </c>
      <c r="AE17" s="23">
        <v>6.36</v>
      </c>
      <c r="AF17" s="42" t="s">
        <v>29</v>
      </c>
    </row>
    <row r="18" spans="1:32" x14ac:dyDescent="0.2">
      <c r="A18" s="8">
        <f t="shared" si="0"/>
        <v>43754</v>
      </c>
      <c r="B18" s="9">
        <f t="shared" si="1"/>
        <v>43760</v>
      </c>
      <c r="C18" s="39">
        <v>4.68</v>
      </c>
      <c r="D18" s="23">
        <v>4.5999999999999996</v>
      </c>
      <c r="E18" s="40">
        <f t="shared" si="2"/>
        <v>0</v>
      </c>
      <c r="F18" s="41">
        <v>4.43</v>
      </c>
      <c r="G18" s="23">
        <v>4.42</v>
      </c>
      <c r="H18" s="40">
        <f t="shared" si="3"/>
        <v>0</v>
      </c>
      <c r="I18" s="41">
        <v>4.3099999999999996</v>
      </c>
      <c r="J18" s="23">
        <v>4.33</v>
      </c>
      <c r="K18" s="42">
        <f t="shared" si="4"/>
        <v>0</v>
      </c>
      <c r="L18" s="23">
        <v>4.5599999999999996</v>
      </c>
      <c r="M18" s="23">
        <v>4.63</v>
      </c>
      <c r="N18" s="40">
        <f t="shared" si="5"/>
        <v>0</v>
      </c>
      <c r="O18" s="41">
        <v>4.9000000000000004</v>
      </c>
      <c r="P18" s="23">
        <v>4.84</v>
      </c>
      <c r="Q18" s="43">
        <f t="shared" si="6"/>
        <v>0</v>
      </c>
      <c r="R18" s="41">
        <v>4.43</v>
      </c>
      <c r="S18" s="23">
        <v>4.41</v>
      </c>
      <c r="T18" s="40">
        <f t="shared" si="7"/>
        <v>0</v>
      </c>
      <c r="U18" s="41">
        <v>2.08</v>
      </c>
      <c r="V18" s="23">
        <v>2.09</v>
      </c>
      <c r="W18" s="40">
        <f t="shared" si="8"/>
        <v>0</v>
      </c>
      <c r="X18" s="41">
        <v>1.61</v>
      </c>
      <c r="Y18" s="23">
        <v>1.55</v>
      </c>
      <c r="Z18" s="40">
        <f t="shared" si="9"/>
        <v>0</v>
      </c>
      <c r="AA18" s="41">
        <v>0.51</v>
      </c>
      <c r="AB18" s="23">
        <v>0.39</v>
      </c>
      <c r="AC18" s="42">
        <f t="shared" si="10"/>
        <v>1.0000000000000009E-2</v>
      </c>
      <c r="AD18" s="23">
        <v>6.4</v>
      </c>
      <c r="AE18" s="23">
        <v>6.38</v>
      </c>
      <c r="AF18" s="42" t="s">
        <v>29</v>
      </c>
    </row>
    <row r="19" spans="1:32" x14ac:dyDescent="0.2">
      <c r="A19" s="8">
        <f t="shared" si="0"/>
        <v>43747</v>
      </c>
      <c r="B19" s="9">
        <f t="shared" si="1"/>
        <v>43753</v>
      </c>
      <c r="C19" s="39">
        <v>4.5599999999999996</v>
      </c>
      <c r="D19" s="23">
        <v>4.55</v>
      </c>
      <c r="E19" s="40">
        <f t="shared" si="2"/>
        <v>0</v>
      </c>
      <c r="F19" s="41">
        <v>4.2300000000000004</v>
      </c>
      <c r="G19" s="23">
        <v>4.2699999999999996</v>
      </c>
      <c r="H19" s="40">
        <f t="shared" si="3"/>
        <v>0</v>
      </c>
      <c r="I19" s="41">
        <v>4.05</v>
      </c>
      <c r="J19" s="23">
        <v>4.17</v>
      </c>
      <c r="K19" s="42">
        <f t="shared" si="4"/>
        <v>0</v>
      </c>
      <c r="L19" s="23">
        <v>4.3899999999999997</v>
      </c>
      <c r="M19" s="23">
        <v>4.5</v>
      </c>
      <c r="N19" s="40">
        <f t="shared" si="5"/>
        <v>0</v>
      </c>
      <c r="O19" s="41">
        <v>5.15</v>
      </c>
      <c r="P19" s="23">
        <v>4.82</v>
      </c>
      <c r="Q19" s="43">
        <f t="shared" si="6"/>
        <v>0</v>
      </c>
      <c r="R19" s="41">
        <v>4.4400000000000004</v>
      </c>
      <c r="S19" s="23">
        <v>4.3899999999999997</v>
      </c>
      <c r="T19" s="40">
        <f t="shared" si="7"/>
        <v>0</v>
      </c>
      <c r="U19" s="41">
        <v>2.0099999999999998</v>
      </c>
      <c r="V19" s="23">
        <v>2.0299999999999998</v>
      </c>
      <c r="W19" s="40">
        <f t="shared" si="8"/>
        <v>0</v>
      </c>
      <c r="X19" s="41">
        <v>1.53</v>
      </c>
      <c r="Y19" s="23">
        <v>1.56</v>
      </c>
      <c r="Z19" s="40">
        <f t="shared" si="9"/>
        <v>0</v>
      </c>
      <c r="AA19" s="41">
        <v>0.55000000000000004</v>
      </c>
      <c r="AB19" s="23">
        <v>0.39</v>
      </c>
      <c r="AC19" s="42">
        <f t="shared" si="10"/>
        <v>1.0000000000000009E-2</v>
      </c>
      <c r="AD19" s="23">
        <v>6.59</v>
      </c>
      <c r="AE19" s="23">
        <v>6.42</v>
      </c>
      <c r="AF19" s="42" t="s">
        <v>29</v>
      </c>
    </row>
    <row r="20" spans="1:32" x14ac:dyDescent="0.2">
      <c r="A20" s="8">
        <f t="shared" si="0"/>
        <v>43740</v>
      </c>
      <c r="B20" s="9">
        <f t="shared" si="1"/>
        <v>43746</v>
      </c>
      <c r="C20" s="39">
        <v>4.5599999999999996</v>
      </c>
      <c r="D20" s="23">
        <v>4.8499999999999996</v>
      </c>
      <c r="E20" s="40">
        <f t="shared" si="2"/>
        <v>0</v>
      </c>
      <c r="F20" s="41">
        <v>4.2300000000000004</v>
      </c>
      <c r="G20" s="23">
        <v>4.63</v>
      </c>
      <c r="H20" s="40">
        <f t="shared" si="3"/>
        <v>0</v>
      </c>
      <c r="I20" s="41">
        <v>4.05</v>
      </c>
      <c r="J20" s="23">
        <v>4.5599999999999996</v>
      </c>
      <c r="K20" s="42">
        <f t="shared" si="4"/>
        <v>0</v>
      </c>
      <c r="L20" s="23">
        <v>4.3899999999999997</v>
      </c>
      <c r="M20" s="23">
        <v>4.6900000000000004</v>
      </c>
      <c r="N20" s="40">
        <f t="shared" si="5"/>
        <v>0</v>
      </c>
      <c r="O20" s="41">
        <v>5.15</v>
      </c>
      <c r="P20" s="23">
        <v>4.8499999999999996</v>
      </c>
      <c r="Q20" s="43">
        <f t="shared" si="6"/>
        <v>0</v>
      </c>
      <c r="R20" s="41">
        <v>4.4400000000000004</v>
      </c>
      <c r="S20" s="23">
        <v>4.42</v>
      </c>
      <c r="T20" s="40">
        <f t="shared" si="7"/>
        <v>0</v>
      </c>
      <c r="U20" s="41">
        <v>2.0099999999999998</v>
      </c>
      <c r="V20" s="23">
        <v>2.17</v>
      </c>
      <c r="W20" s="40">
        <f t="shared" si="8"/>
        <v>0</v>
      </c>
      <c r="X20" s="41">
        <v>1.53</v>
      </c>
      <c r="Y20" s="23">
        <v>1.64</v>
      </c>
      <c r="Z20" s="40">
        <f t="shared" si="9"/>
        <v>0</v>
      </c>
      <c r="AA20" s="41">
        <v>0.55000000000000004</v>
      </c>
      <c r="AB20" s="23">
        <v>0.55000000000000004</v>
      </c>
      <c r="AC20" s="42">
        <f t="shared" si="10"/>
        <v>0</v>
      </c>
      <c r="AD20" s="23">
        <v>6.59</v>
      </c>
      <c r="AE20" s="23">
        <v>6.38</v>
      </c>
      <c r="AF20" s="42" t="s">
        <v>29</v>
      </c>
    </row>
    <row r="21" spans="1:32" x14ac:dyDescent="0.2">
      <c r="A21" s="8">
        <f t="shared" si="0"/>
        <v>43733</v>
      </c>
      <c r="B21" s="9">
        <f t="shared" si="1"/>
        <v>43739</v>
      </c>
      <c r="C21" s="39">
        <v>4.55</v>
      </c>
      <c r="D21" s="23">
        <v>4.75</v>
      </c>
      <c r="E21" s="40">
        <f t="shared" si="2"/>
        <v>0</v>
      </c>
      <c r="F21" s="41">
        <v>4.2</v>
      </c>
      <c r="G21" s="23">
        <v>4.4800000000000004</v>
      </c>
      <c r="H21" s="40">
        <f t="shared" si="3"/>
        <v>0</v>
      </c>
      <c r="I21" s="41">
        <v>4.0199999999999996</v>
      </c>
      <c r="J21" s="23">
        <v>4.33</v>
      </c>
      <c r="K21" s="42">
        <f t="shared" si="4"/>
        <v>0</v>
      </c>
      <c r="L21" s="23">
        <v>4.3899999999999997</v>
      </c>
      <c r="M21" s="23">
        <v>4.55</v>
      </c>
      <c r="N21" s="40">
        <f t="shared" si="5"/>
        <v>0</v>
      </c>
      <c r="O21" s="41">
        <v>5.26</v>
      </c>
      <c r="P21" s="23">
        <v>4.88</v>
      </c>
      <c r="Q21" s="43">
        <f t="shared" si="6"/>
        <v>0</v>
      </c>
      <c r="R21" s="41">
        <v>4.4400000000000004</v>
      </c>
      <c r="S21" s="23">
        <v>4.4400000000000004</v>
      </c>
      <c r="T21" s="40">
        <f t="shared" si="7"/>
        <v>0</v>
      </c>
      <c r="U21" s="41">
        <v>1.98</v>
      </c>
      <c r="V21" s="23">
        <v>2.1</v>
      </c>
      <c r="W21" s="40">
        <f t="shared" si="8"/>
        <v>0</v>
      </c>
      <c r="X21" s="41">
        <v>1.49</v>
      </c>
      <c r="Y21" s="23">
        <v>1.63</v>
      </c>
      <c r="Z21" s="40">
        <f t="shared" si="9"/>
        <v>0</v>
      </c>
      <c r="AA21" s="41">
        <v>0.55000000000000004</v>
      </c>
      <c r="AB21" s="23">
        <v>0.55000000000000004</v>
      </c>
      <c r="AC21" s="42">
        <f t="shared" si="10"/>
        <v>0</v>
      </c>
      <c r="AD21" s="23">
        <v>6.72</v>
      </c>
      <c r="AE21" s="23">
        <v>6.42</v>
      </c>
      <c r="AF21" s="42" t="s">
        <v>29</v>
      </c>
    </row>
    <row r="22" spans="1:32" x14ac:dyDescent="0.2">
      <c r="A22" s="8">
        <f t="shared" si="0"/>
        <v>43726</v>
      </c>
      <c r="B22" s="9">
        <f t="shared" si="1"/>
        <v>43732</v>
      </c>
      <c r="C22" s="39">
        <v>4.5999999999999996</v>
      </c>
      <c r="D22" s="23">
        <v>4.6500000000000004</v>
      </c>
      <c r="E22" s="40">
        <f t="shared" si="2"/>
        <v>0</v>
      </c>
      <c r="F22" s="41">
        <v>4.2</v>
      </c>
      <c r="G22" s="23">
        <v>4.4800000000000004</v>
      </c>
      <c r="H22" s="40">
        <f t="shared" si="3"/>
        <v>0</v>
      </c>
      <c r="I22" s="41">
        <v>4.03</v>
      </c>
      <c r="J22" s="23">
        <v>4.33</v>
      </c>
      <c r="K22" s="42">
        <f t="shared" si="4"/>
        <v>0</v>
      </c>
      <c r="L22" s="23">
        <v>4.41</v>
      </c>
      <c r="M22" s="23">
        <v>4.59</v>
      </c>
      <c r="N22" s="40">
        <f t="shared" si="5"/>
        <v>0</v>
      </c>
      <c r="O22" s="41">
        <v>5.37</v>
      </c>
      <c r="P22" s="23">
        <v>4.8899999999999997</v>
      </c>
      <c r="Q22" s="43">
        <f t="shared" si="6"/>
        <v>0</v>
      </c>
      <c r="R22" s="41">
        <v>4.43</v>
      </c>
      <c r="S22" s="23">
        <v>4.45</v>
      </c>
      <c r="T22" s="40">
        <f t="shared" si="7"/>
        <v>0</v>
      </c>
      <c r="U22" s="41">
        <v>1.99</v>
      </c>
      <c r="V22" s="23">
        <v>2.0699999999999998</v>
      </c>
      <c r="W22" s="40">
        <f t="shared" si="8"/>
        <v>0</v>
      </c>
      <c r="X22" s="41">
        <v>1.45</v>
      </c>
      <c r="Y22" s="23">
        <v>1.66</v>
      </c>
      <c r="Z22" s="40">
        <f t="shared" si="9"/>
        <v>0</v>
      </c>
      <c r="AA22" s="41">
        <v>0.55000000000000004</v>
      </c>
      <c r="AB22" s="23">
        <v>0.55000000000000004</v>
      </c>
      <c r="AC22" s="42">
        <f t="shared" si="10"/>
        <v>0</v>
      </c>
      <c r="AD22" s="23">
        <v>6.85</v>
      </c>
      <c r="AE22" s="23">
        <v>6.42</v>
      </c>
      <c r="AF22" s="42" t="s">
        <v>29</v>
      </c>
    </row>
    <row r="23" spans="1:32" x14ac:dyDescent="0.2">
      <c r="A23" s="8">
        <f t="shared" si="0"/>
        <v>43719</v>
      </c>
      <c r="B23" s="9">
        <f t="shared" si="1"/>
        <v>43725</v>
      </c>
      <c r="C23" s="39">
        <v>4.79</v>
      </c>
      <c r="D23" s="23">
        <v>4.41</v>
      </c>
      <c r="E23" s="40">
        <f t="shared" si="2"/>
        <v>0</v>
      </c>
      <c r="F23" s="41">
        <v>4.42</v>
      </c>
      <c r="G23" s="23">
        <v>3.96</v>
      </c>
      <c r="H23" s="40">
        <f t="shared" si="3"/>
        <v>0</v>
      </c>
      <c r="I23" s="41">
        <v>4.3</v>
      </c>
      <c r="J23" s="23">
        <v>3.73</v>
      </c>
      <c r="K23" s="42">
        <f t="shared" si="4"/>
        <v>0</v>
      </c>
      <c r="L23" s="23">
        <v>4.6100000000000003</v>
      </c>
      <c r="M23" s="23">
        <v>4.1900000000000004</v>
      </c>
      <c r="N23" s="40">
        <f t="shared" si="5"/>
        <v>0</v>
      </c>
      <c r="O23" s="41">
        <v>5.37</v>
      </c>
      <c r="P23" s="23">
        <v>5.39</v>
      </c>
      <c r="Q23" s="43">
        <f t="shared" si="6"/>
        <v>0</v>
      </c>
      <c r="R23" s="41">
        <v>4.4400000000000004</v>
      </c>
      <c r="S23" s="23">
        <v>4.45</v>
      </c>
      <c r="T23" s="40">
        <f t="shared" si="7"/>
        <v>0</v>
      </c>
      <c r="U23" s="41">
        <v>2.0699999999999998</v>
      </c>
      <c r="V23" s="23">
        <v>1.94</v>
      </c>
      <c r="W23" s="40">
        <f t="shared" si="8"/>
        <v>0</v>
      </c>
      <c r="X23" s="41">
        <v>1.5</v>
      </c>
      <c r="Y23" s="23">
        <v>1.44</v>
      </c>
      <c r="Z23" s="40">
        <f t="shared" si="9"/>
        <v>0</v>
      </c>
      <c r="AA23" s="41">
        <v>0.55000000000000004</v>
      </c>
      <c r="AB23" s="23">
        <v>0.55000000000000004</v>
      </c>
      <c r="AC23" s="42">
        <f t="shared" si="10"/>
        <v>0</v>
      </c>
      <c r="AD23" s="23">
        <v>7.09</v>
      </c>
      <c r="AE23" s="23">
        <v>6.42</v>
      </c>
      <c r="AF23" s="42" t="s">
        <v>29</v>
      </c>
    </row>
    <row r="24" spans="1:32" x14ac:dyDescent="0.2">
      <c r="A24" s="8">
        <f t="shared" si="0"/>
        <v>43712</v>
      </c>
      <c r="B24" s="9">
        <f t="shared" si="1"/>
        <v>43718</v>
      </c>
      <c r="C24" s="39">
        <v>5.0199999999999996</v>
      </c>
      <c r="D24" s="23">
        <v>4.41</v>
      </c>
      <c r="E24" s="40">
        <f t="shared" si="2"/>
        <v>0</v>
      </c>
      <c r="F24" s="41">
        <v>4.7</v>
      </c>
      <c r="G24" s="23">
        <v>3.99</v>
      </c>
      <c r="H24" s="40">
        <f t="shared" si="3"/>
        <v>0</v>
      </c>
      <c r="I24" s="41">
        <v>4.63</v>
      </c>
      <c r="J24" s="23">
        <v>3.76</v>
      </c>
      <c r="K24" s="42">
        <f t="shared" si="4"/>
        <v>0</v>
      </c>
      <c r="L24" s="23">
        <v>4.88</v>
      </c>
      <c r="M24" s="23">
        <v>4.2</v>
      </c>
      <c r="N24" s="40">
        <f t="shared" si="5"/>
        <v>0</v>
      </c>
      <c r="O24" s="41">
        <v>5.4</v>
      </c>
      <c r="P24" s="23">
        <v>5.36</v>
      </c>
      <c r="Q24" s="43">
        <f t="shared" si="6"/>
        <v>0</v>
      </c>
      <c r="R24" s="41">
        <v>4.46</v>
      </c>
      <c r="S24" s="23">
        <v>4.43</v>
      </c>
      <c r="T24" s="40">
        <f t="shared" si="7"/>
        <v>0</v>
      </c>
      <c r="U24" s="41">
        <v>2.1800000000000002</v>
      </c>
      <c r="V24" s="23">
        <v>1.94</v>
      </c>
      <c r="W24" s="40">
        <f t="shared" si="8"/>
        <v>0</v>
      </c>
      <c r="X24" s="41">
        <v>1.58</v>
      </c>
      <c r="Y24" s="23">
        <v>1.43</v>
      </c>
      <c r="Z24" s="40">
        <f t="shared" si="9"/>
        <v>0</v>
      </c>
      <c r="AA24" s="41">
        <v>0.55000000000000004</v>
      </c>
      <c r="AB24" s="23">
        <v>0.55000000000000004</v>
      </c>
      <c r="AC24" s="42">
        <f t="shared" si="10"/>
        <v>0</v>
      </c>
      <c r="AD24" s="23">
        <v>7.45</v>
      </c>
      <c r="AE24" s="23">
        <v>6.98</v>
      </c>
      <c r="AF24" s="42" t="s">
        <v>29</v>
      </c>
    </row>
    <row r="25" spans="1:32" x14ac:dyDescent="0.2">
      <c r="A25" s="8">
        <f t="shared" si="0"/>
        <v>43705</v>
      </c>
      <c r="B25" s="9">
        <f t="shared" si="1"/>
        <v>43711</v>
      </c>
      <c r="C25" s="39">
        <v>5.2</v>
      </c>
      <c r="D25" s="23">
        <v>4.66</v>
      </c>
      <c r="E25" s="40">
        <f t="shared" si="2"/>
        <v>0</v>
      </c>
      <c r="F25" s="41">
        <v>4.91</v>
      </c>
      <c r="G25" s="23">
        <v>4.3099999999999996</v>
      </c>
      <c r="H25" s="40">
        <f t="shared" si="3"/>
        <v>0</v>
      </c>
      <c r="I25" s="41">
        <v>4.87</v>
      </c>
      <c r="J25" s="23">
        <v>4.1900000000000004</v>
      </c>
      <c r="K25" s="42">
        <f t="shared" si="4"/>
        <v>0</v>
      </c>
      <c r="L25" s="23">
        <v>5.08</v>
      </c>
      <c r="M25" s="23">
        <v>4.5199999999999996</v>
      </c>
      <c r="N25" s="40">
        <f t="shared" si="5"/>
        <v>0</v>
      </c>
      <c r="O25" s="41">
        <v>5.43</v>
      </c>
      <c r="P25" s="23">
        <v>5.36</v>
      </c>
      <c r="Q25" s="43">
        <f t="shared" si="6"/>
        <v>0</v>
      </c>
      <c r="R25" s="41">
        <v>4.49</v>
      </c>
      <c r="S25" s="23">
        <v>4.43</v>
      </c>
      <c r="T25" s="40">
        <f t="shared" si="7"/>
        <v>0</v>
      </c>
      <c r="U25" s="41">
        <v>2.2799999999999998</v>
      </c>
      <c r="V25" s="23">
        <v>1.97</v>
      </c>
      <c r="W25" s="40">
        <f t="shared" si="8"/>
        <v>0</v>
      </c>
      <c r="X25" s="41">
        <v>1.65</v>
      </c>
      <c r="Y25" s="23">
        <v>1.44</v>
      </c>
      <c r="Z25" s="40">
        <f t="shared" si="9"/>
        <v>0</v>
      </c>
      <c r="AA25" s="41">
        <v>0.55000000000000004</v>
      </c>
      <c r="AB25" s="23">
        <v>0.55000000000000004</v>
      </c>
      <c r="AC25" s="42">
        <f t="shared" si="10"/>
        <v>0</v>
      </c>
      <c r="AD25" s="23">
        <v>7.81</v>
      </c>
      <c r="AE25" s="23">
        <v>6.98</v>
      </c>
      <c r="AF25" s="42" t="s">
        <v>29</v>
      </c>
    </row>
    <row r="26" spans="1:32" x14ac:dyDescent="0.2">
      <c r="A26" s="8">
        <f t="shared" si="0"/>
        <v>43698</v>
      </c>
      <c r="B26" s="9">
        <f t="shared" si="1"/>
        <v>43704</v>
      </c>
      <c r="C26" s="39">
        <v>5.35</v>
      </c>
      <c r="D26" s="23">
        <v>4.79</v>
      </c>
      <c r="E26" s="40">
        <f t="shared" si="2"/>
        <v>0</v>
      </c>
      <c r="F26" s="41">
        <v>5.1100000000000003</v>
      </c>
      <c r="G26" s="23">
        <v>4.37</v>
      </c>
      <c r="H26" s="40">
        <f t="shared" si="3"/>
        <v>0</v>
      </c>
      <c r="I26" s="41">
        <v>5.09</v>
      </c>
      <c r="J26" s="23">
        <v>4.24</v>
      </c>
      <c r="K26" s="42">
        <f t="shared" si="4"/>
        <v>0</v>
      </c>
      <c r="L26" s="23">
        <v>5.26</v>
      </c>
      <c r="M26" s="23">
        <v>4.5599999999999996</v>
      </c>
      <c r="N26" s="40">
        <f t="shared" si="5"/>
        <v>0</v>
      </c>
      <c r="O26" s="41">
        <v>5.47</v>
      </c>
      <c r="P26" s="23">
        <v>5.36</v>
      </c>
      <c r="Q26" s="43">
        <f t="shared" si="6"/>
        <v>0</v>
      </c>
      <c r="R26" s="41">
        <v>4.5199999999999996</v>
      </c>
      <c r="S26" s="23">
        <v>4.43</v>
      </c>
      <c r="T26" s="40">
        <f t="shared" si="7"/>
        <v>0</v>
      </c>
      <c r="U26" s="41">
        <v>2.38</v>
      </c>
      <c r="V26" s="23">
        <v>2.02</v>
      </c>
      <c r="W26" s="40">
        <f t="shared" si="8"/>
        <v>0</v>
      </c>
      <c r="X26" s="41">
        <v>1.73</v>
      </c>
      <c r="Y26" s="23">
        <v>1.45</v>
      </c>
      <c r="Z26" s="40">
        <f t="shared" si="9"/>
        <v>0</v>
      </c>
      <c r="AA26" s="41">
        <v>0.55000000000000004</v>
      </c>
      <c r="AB26" s="23">
        <v>0.55000000000000004</v>
      </c>
      <c r="AC26" s="42">
        <f t="shared" si="10"/>
        <v>0</v>
      </c>
      <c r="AD26" s="23">
        <v>8.17</v>
      </c>
      <c r="AE26" s="23">
        <v>6.98</v>
      </c>
      <c r="AF26" s="42" t="s">
        <v>29</v>
      </c>
    </row>
    <row r="27" spans="1:32" x14ac:dyDescent="0.2">
      <c r="A27" s="8">
        <f t="shared" si="0"/>
        <v>43691</v>
      </c>
      <c r="B27" s="9">
        <f t="shared" si="1"/>
        <v>43697</v>
      </c>
      <c r="C27" s="39">
        <v>5.43</v>
      </c>
      <c r="D27" s="23">
        <v>5.0999999999999996</v>
      </c>
      <c r="E27" s="40">
        <f t="shared" si="2"/>
        <v>0</v>
      </c>
      <c r="F27" s="41">
        <v>5.22</v>
      </c>
      <c r="G27" s="23">
        <v>4.76</v>
      </c>
      <c r="H27" s="40">
        <f t="shared" si="3"/>
        <v>0</v>
      </c>
      <c r="I27" s="41">
        <v>5.2</v>
      </c>
      <c r="J27" s="23">
        <v>4.74</v>
      </c>
      <c r="K27" s="42">
        <f t="shared" si="4"/>
        <v>0</v>
      </c>
      <c r="L27" s="23">
        <v>5.37</v>
      </c>
      <c r="M27" s="23">
        <v>4.9400000000000004</v>
      </c>
      <c r="N27" s="40">
        <f t="shared" si="5"/>
        <v>0</v>
      </c>
      <c r="O27" s="41">
        <v>5.5</v>
      </c>
      <c r="P27" s="23">
        <v>5.35</v>
      </c>
      <c r="Q27" s="43">
        <f t="shared" si="6"/>
        <v>0</v>
      </c>
      <c r="R27" s="41">
        <v>4.55</v>
      </c>
      <c r="S27" s="23">
        <v>4.42</v>
      </c>
      <c r="T27" s="40">
        <f t="shared" si="7"/>
        <v>0</v>
      </c>
      <c r="U27" s="41">
        <v>2.41</v>
      </c>
      <c r="V27" s="23">
        <v>2.2599999999999998</v>
      </c>
      <c r="W27" s="40">
        <f t="shared" si="8"/>
        <v>0</v>
      </c>
      <c r="X27" s="41">
        <v>1.77</v>
      </c>
      <c r="Y27" s="23">
        <v>1.59</v>
      </c>
      <c r="Z27" s="40">
        <f t="shared" si="9"/>
        <v>0</v>
      </c>
      <c r="AA27" s="41">
        <v>0.55000000000000004</v>
      </c>
      <c r="AB27" s="23">
        <v>0.55000000000000004</v>
      </c>
      <c r="AC27" s="42">
        <f t="shared" si="10"/>
        <v>0</v>
      </c>
      <c r="AD27" s="23">
        <v>8.5299999999999994</v>
      </c>
      <c r="AE27" s="23">
        <v>6.98</v>
      </c>
      <c r="AF27" s="42" t="s">
        <v>29</v>
      </c>
    </row>
    <row r="28" spans="1:32" x14ac:dyDescent="0.2">
      <c r="A28" s="8">
        <f t="shared" si="0"/>
        <v>43684</v>
      </c>
      <c r="B28" s="9">
        <f t="shared" si="1"/>
        <v>43690</v>
      </c>
      <c r="C28" s="39">
        <v>5.42</v>
      </c>
      <c r="D28" s="23">
        <v>5.43</v>
      </c>
      <c r="E28" s="40">
        <f t="shared" si="2"/>
        <v>0</v>
      </c>
      <c r="F28" s="41">
        <v>5.22</v>
      </c>
      <c r="G28" s="23">
        <v>5.22</v>
      </c>
      <c r="H28" s="40">
        <f t="shared" si="3"/>
        <v>0</v>
      </c>
      <c r="I28" s="41">
        <v>5.2</v>
      </c>
      <c r="J28" s="23">
        <v>5.2</v>
      </c>
      <c r="K28" s="42">
        <f t="shared" si="4"/>
        <v>0</v>
      </c>
      <c r="L28" s="23">
        <v>5.39</v>
      </c>
      <c r="M28" s="23">
        <v>5.36</v>
      </c>
      <c r="N28" s="40">
        <f t="shared" si="5"/>
        <v>0</v>
      </c>
      <c r="O28" s="41">
        <v>5.52</v>
      </c>
      <c r="P28" s="23">
        <v>5.5</v>
      </c>
      <c r="Q28" s="43">
        <f t="shared" si="6"/>
        <v>0</v>
      </c>
      <c r="R28" s="41">
        <v>4.5599999999999996</v>
      </c>
      <c r="S28" s="23">
        <v>4.55</v>
      </c>
      <c r="T28" s="40">
        <f t="shared" si="7"/>
        <v>0</v>
      </c>
      <c r="U28" s="41">
        <v>2.4300000000000002</v>
      </c>
      <c r="V28" s="23">
        <v>2.41</v>
      </c>
      <c r="W28" s="40">
        <f t="shared" si="8"/>
        <v>0</v>
      </c>
      <c r="X28" s="41">
        <v>1.77</v>
      </c>
      <c r="Y28" s="23">
        <v>1.77</v>
      </c>
      <c r="Z28" s="40">
        <f t="shared" si="9"/>
        <v>0</v>
      </c>
      <c r="AA28" s="41">
        <v>0.55000000000000004</v>
      </c>
      <c r="AB28" s="23">
        <v>0.55000000000000004</v>
      </c>
      <c r="AC28" s="42">
        <f t="shared" si="10"/>
        <v>0</v>
      </c>
      <c r="AD28" s="23">
        <v>8.5299999999999994</v>
      </c>
      <c r="AE28" s="23">
        <v>8.5299999999999994</v>
      </c>
      <c r="AF28" s="42" t="s">
        <v>29</v>
      </c>
    </row>
    <row r="29" spans="1:32" x14ac:dyDescent="0.2">
      <c r="A29" s="8">
        <f t="shared" si="0"/>
        <v>43677</v>
      </c>
      <c r="B29" s="9">
        <f t="shared" si="1"/>
        <v>43683</v>
      </c>
      <c r="C29" s="39">
        <v>5.4</v>
      </c>
      <c r="D29" s="23">
        <v>5.43</v>
      </c>
      <c r="E29" s="40">
        <f t="shared" si="2"/>
        <v>0</v>
      </c>
      <c r="F29" s="41">
        <v>5.21</v>
      </c>
      <c r="G29" s="23">
        <v>5.22</v>
      </c>
      <c r="H29" s="40">
        <f t="shared" si="3"/>
        <v>0</v>
      </c>
      <c r="I29" s="41">
        <v>5.18</v>
      </c>
      <c r="J29" s="23">
        <v>5.2</v>
      </c>
      <c r="K29" s="42">
        <f t="shared" si="4"/>
        <v>0</v>
      </c>
      <c r="L29" s="23">
        <v>5.4</v>
      </c>
      <c r="M29" s="23">
        <v>5.36</v>
      </c>
      <c r="N29" s="40">
        <f t="shared" si="5"/>
        <v>0</v>
      </c>
      <c r="O29" s="41">
        <v>5.51</v>
      </c>
      <c r="P29" s="23">
        <v>5.5</v>
      </c>
      <c r="Q29" s="43">
        <f t="shared" si="6"/>
        <v>0</v>
      </c>
      <c r="R29" s="41">
        <v>4.5599999999999996</v>
      </c>
      <c r="S29" s="23">
        <v>4.55</v>
      </c>
      <c r="T29" s="40">
        <f t="shared" si="7"/>
        <v>0</v>
      </c>
      <c r="U29" s="41">
        <v>2.46</v>
      </c>
      <c r="V29" s="23">
        <v>2.41</v>
      </c>
      <c r="W29" s="40">
        <f t="shared" si="8"/>
        <v>0</v>
      </c>
      <c r="X29" s="41">
        <v>1.76</v>
      </c>
      <c r="Y29" s="23">
        <v>1.77</v>
      </c>
      <c r="Z29" s="40">
        <f t="shared" si="9"/>
        <v>0</v>
      </c>
      <c r="AA29" s="41">
        <v>0.55000000000000004</v>
      </c>
      <c r="AB29" s="23">
        <v>0.55000000000000004</v>
      </c>
      <c r="AC29" s="42">
        <f t="shared" si="10"/>
        <v>0</v>
      </c>
      <c r="AD29" s="23">
        <v>8.5299999999999994</v>
      </c>
      <c r="AE29" s="23">
        <v>8.5299999999999994</v>
      </c>
      <c r="AF29" s="42" t="s">
        <v>29</v>
      </c>
    </row>
    <row r="30" spans="1:32" x14ac:dyDescent="0.2">
      <c r="A30" s="8">
        <f t="shared" si="0"/>
        <v>43670</v>
      </c>
      <c r="B30" s="9">
        <f t="shared" si="1"/>
        <v>43676</v>
      </c>
      <c r="C30" s="39">
        <v>5.42</v>
      </c>
      <c r="D30" s="23">
        <v>5.43</v>
      </c>
      <c r="E30" s="40">
        <f t="shared" si="2"/>
        <v>0</v>
      </c>
      <c r="F30" s="41">
        <v>5.23</v>
      </c>
      <c r="G30" s="23">
        <v>5.22</v>
      </c>
      <c r="H30" s="40">
        <f t="shared" si="3"/>
        <v>0</v>
      </c>
      <c r="I30" s="41">
        <v>5.2</v>
      </c>
      <c r="J30" s="23">
        <v>5.2</v>
      </c>
      <c r="K30" s="42">
        <f t="shared" si="4"/>
        <v>0</v>
      </c>
      <c r="L30" s="23">
        <v>5.41</v>
      </c>
      <c r="M30" s="23">
        <v>5.36</v>
      </c>
      <c r="N30" s="40">
        <f t="shared" si="5"/>
        <v>0</v>
      </c>
      <c r="O30" s="41">
        <v>5.5</v>
      </c>
      <c r="P30" s="23">
        <v>5.5</v>
      </c>
      <c r="Q30" s="43">
        <f t="shared" si="6"/>
        <v>0</v>
      </c>
      <c r="R30" s="41">
        <v>4.55</v>
      </c>
      <c r="S30" s="23">
        <v>4.55</v>
      </c>
      <c r="T30" s="40">
        <f t="shared" si="7"/>
        <v>0</v>
      </c>
      <c r="U30" s="41">
        <v>2.4900000000000002</v>
      </c>
      <c r="V30" s="23">
        <v>2.41</v>
      </c>
      <c r="W30" s="40">
        <f t="shared" si="8"/>
        <v>0</v>
      </c>
      <c r="X30" s="41">
        <v>1.77</v>
      </c>
      <c r="Y30" s="23">
        <v>1.77</v>
      </c>
      <c r="Z30" s="40">
        <f t="shared" si="9"/>
        <v>0</v>
      </c>
      <c r="AA30" s="41">
        <v>0.55000000000000004</v>
      </c>
      <c r="AB30" s="23">
        <v>0.55000000000000004</v>
      </c>
      <c r="AC30" s="42">
        <f t="shared" si="10"/>
        <v>0</v>
      </c>
      <c r="AD30" s="23">
        <v>8.5500000000000007</v>
      </c>
      <c r="AE30" s="23">
        <v>8.5299999999999994</v>
      </c>
      <c r="AF30" s="42" t="s">
        <v>29</v>
      </c>
    </row>
    <row r="31" spans="1:32" x14ac:dyDescent="0.2">
      <c r="A31" s="8">
        <f t="shared" si="0"/>
        <v>43663</v>
      </c>
      <c r="B31" s="9">
        <f t="shared" si="1"/>
        <v>43669</v>
      </c>
      <c r="C31" s="39">
        <v>5.47</v>
      </c>
      <c r="D31" s="23">
        <v>5.43</v>
      </c>
      <c r="E31" s="40">
        <f t="shared" si="2"/>
        <v>0</v>
      </c>
      <c r="F31" s="41">
        <v>5.29</v>
      </c>
      <c r="G31" s="23">
        <v>5.22</v>
      </c>
      <c r="H31" s="40">
        <f t="shared" si="3"/>
        <v>0</v>
      </c>
      <c r="I31" s="41">
        <v>5.25</v>
      </c>
      <c r="J31" s="23">
        <v>5.2</v>
      </c>
      <c r="K31" s="42">
        <f t="shared" si="4"/>
        <v>0</v>
      </c>
      <c r="L31" s="23">
        <v>5.45</v>
      </c>
      <c r="M31" s="23">
        <v>5.36</v>
      </c>
      <c r="N31" s="40">
        <f t="shared" si="5"/>
        <v>0</v>
      </c>
      <c r="O31" s="41">
        <v>5.5</v>
      </c>
      <c r="P31" s="23">
        <v>5.5</v>
      </c>
      <c r="Q31" s="43">
        <f t="shared" si="6"/>
        <v>0</v>
      </c>
      <c r="R31" s="41">
        <v>4.55</v>
      </c>
      <c r="S31" s="23">
        <v>4.55</v>
      </c>
      <c r="T31" s="40">
        <f t="shared" si="7"/>
        <v>0</v>
      </c>
      <c r="U31" s="41">
        <v>2.52</v>
      </c>
      <c r="V31" s="23">
        <v>2.41</v>
      </c>
      <c r="W31" s="40">
        <f t="shared" si="8"/>
        <v>0</v>
      </c>
      <c r="X31" s="41">
        <v>1.78</v>
      </c>
      <c r="Y31" s="23">
        <v>1.77</v>
      </c>
      <c r="Z31" s="40">
        <f t="shared" si="9"/>
        <v>0</v>
      </c>
      <c r="AA31" s="41">
        <v>0.55000000000000004</v>
      </c>
      <c r="AB31" s="23">
        <v>0.55000000000000004</v>
      </c>
      <c r="AC31" s="42">
        <f t="shared" si="10"/>
        <v>0</v>
      </c>
      <c r="AD31" s="23">
        <v>8.59</v>
      </c>
      <c r="AE31" s="23">
        <v>8.5299999999999994</v>
      </c>
      <c r="AF31" s="42" t="s">
        <v>29</v>
      </c>
    </row>
    <row r="32" spans="1:32" x14ac:dyDescent="0.2">
      <c r="A32" s="8">
        <f t="shared" si="0"/>
        <v>43656</v>
      </c>
      <c r="B32" s="9">
        <f t="shared" si="1"/>
        <v>43662</v>
      </c>
      <c r="C32" s="39">
        <v>5.57</v>
      </c>
      <c r="D32" s="23">
        <v>5.41</v>
      </c>
      <c r="E32" s="40">
        <f t="shared" si="2"/>
        <v>0</v>
      </c>
      <c r="F32" s="41">
        <v>5.38</v>
      </c>
      <c r="G32" s="23">
        <v>5.24</v>
      </c>
      <c r="H32" s="40">
        <f t="shared" si="3"/>
        <v>0</v>
      </c>
      <c r="I32" s="41">
        <v>5.34</v>
      </c>
      <c r="J32" s="23">
        <v>5.21</v>
      </c>
      <c r="K32" s="42">
        <f t="shared" si="4"/>
        <v>0</v>
      </c>
      <c r="L32" s="23">
        <v>5.48</v>
      </c>
      <c r="M32" s="23">
        <v>5.45</v>
      </c>
      <c r="N32" s="40">
        <f t="shared" si="5"/>
        <v>0</v>
      </c>
      <c r="O32" s="41">
        <v>5.48</v>
      </c>
      <c r="P32" s="23">
        <v>5.56</v>
      </c>
      <c r="Q32" s="43">
        <f t="shared" si="6"/>
        <v>0</v>
      </c>
      <c r="R32" s="41">
        <v>4.53</v>
      </c>
      <c r="S32" s="23">
        <v>4.5999999999999996</v>
      </c>
      <c r="T32" s="40">
        <f t="shared" si="7"/>
        <v>0</v>
      </c>
      <c r="U32" s="41">
        <v>2.5499999999999998</v>
      </c>
      <c r="V32" s="23">
        <v>2.46</v>
      </c>
      <c r="W32" s="40">
        <f t="shared" si="8"/>
        <v>0</v>
      </c>
      <c r="X32" s="41">
        <v>1.8</v>
      </c>
      <c r="Y32" s="23">
        <v>1.76</v>
      </c>
      <c r="Z32" s="40">
        <f t="shared" si="9"/>
        <v>0</v>
      </c>
      <c r="AA32" s="41">
        <v>0.55000000000000004</v>
      </c>
      <c r="AB32" s="23">
        <v>0.55000000000000004</v>
      </c>
      <c r="AC32" s="42">
        <f t="shared" si="10"/>
        <v>0</v>
      </c>
      <c r="AD32" s="23">
        <v>8.64</v>
      </c>
      <c r="AE32" s="23">
        <v>8.5299999999999994</v>
      </c>
      <c r="AF32" s="42" t="s">
        <v>29</v>
      </c>
    </row>
    <row r="33" spans="1:32" x14ac:dyDescent="0.2">
      <c r="A33" s="8">
        <f t="shared" si="0"/>
        <v>43649</v>
      </c>
      <c r="B33" s="9">
        <f t="shared" si="1"/>
        <v>43655</v>
      </c>
      <c r="C33" s="39">
        <v>5.69</v>
      </c>
      <c r="D33" s="23">
        <v>5.32</v>
      </c>
      <c r="E33" s="40">
        <f t="shared" si="2"/>
        <v>0</v>
      </c>
      <c r="F33" s="41">
        <v>5.47</v>
      </c>
      <c r="G33" s="23">
        <v>5.14</v>
      </c>
      <c r="H33" s="40">
        <f t="shared" si="3"/>
        <v>0</v>
      </c>
      <c r="I33" s="41">
        <v>5.44</v>
      </c>
      <c r="J33" s="23">
        <v>5.1100000000000003</v>
      </c>
      <c r="K33" s="42">
        <f t="shared" si="4"/>
        <v>0</v>
      </c>
      <c r="L33" s="23">
        <v>5.5</v>
      </c>
      <c r="M33" s="23">
        <v>5.45</v>
      </c>
      <c r="N33" s="40">
        <f t="shared" si="5"/>
        <v>0</v>
      </c>
      <c r="O33" s="41">
        <v>5.47</v>
      </c>
      <c r="P33" s="23">
        <v>5.52</v>
      </c>
      <c r="Q33" s="43">
        <f t="shared" si="6"/>
        <v>0</v>
      </c>
      <c r="R33" s="41">
        <v>4.5199999999999996</v>
      </c>
      <c r="S33" s="23">
        <v>4.57</v>
      </c>
      <c r="T33" s="40">
        <f t="shared" si="7"/>
        <v>0</v>
      </c>
      <c r="U33" s="41">
        <v>2.5499999999999998</v>
      </c>
      <c r="V33" s="23">
        <v>2.5499999999999998</v>
      </c>
      <c r="W33" s="40">
        <f t="shared" si="8"/>
        <v>0</v>
      </c>
      <c r="X33" s="41">
        <v>1.81</v>
      </c>
      <c r="Y33" s="23">
        <v>1.75</v>
      </c>
      <c r="Z33" s="40">
        <f t="shared" si="9"/>
        <v>0</v>
      </c>
      <c r="AA33" s="41">
        <v>0.55000000000000004</v>
      </c>
      <c r="AB33" s="23">
        <v>0.55000000000000004</v>
      </c>
      <c r="AC33" s="42">
        <f t="shared" si="10"/>
        <v>0</v>
      </c>
      <c r="AD33" s="23">
        <v>8.8800000000000008</v>
      </c>
      <c r="AE33" s="23">
        <v>8.5299999999999994</v>
      </c>
      <c r="AF33" s="42" t="s">
        <v>29</v>
      </c>
    </row>
    <row r="34" spans="1:32" x14ac:dyDescent="0.2">
      <c r="A34" s="8">
        <f t="shared" si="0"/>
        <v>43642</v>
      </c>
      <c r="B34" s="9">
        <f t="shared" si="1"/>
        <v>43648</v>
      </c>
      <c r="C34" s="39">
        <v>5.77</v>
      </c>
      <c r="D34" s="23">
        <v>5.45</v>
      </c>
      <c r="E34" s="40">
        <f t="shared" si="2"/>
        <v>0</v>
      </c>
      <c r="F34" s="41">
        <v>5.52</v>
      </c>
      <c r="G34" s="23">
        <v>5.28</v>
      </c>
      <c r="H34" s="40">
        <f t="shared" si="3"/>
        <v>0</v>
      </c>
      <c r="I34" s="41">
        <v>5.49</v>
      </c>
      <c r="J34" s="23">
        <v>5.23</v>
      </c>
      <c r="K34" s="42">
        <f t="shared" si="4"/>
        <v>0</v>
      </c>
      <c r="L34" s="23">
        <v>5.53</v>
      </c>
      <c r="M34" s="23">
        <v>5.37</v>
      </c>
      <c r="N34" s="40">
        <f t="shared" si="5"/>
        <v>0</v>
      </c>
      <c r="O34" s="41">
        <v>5.48</v>
      </c>
      <c r="P34" s="23">
        <v>5.44</v>
      </c>
      <c r="Q34" s="43">
        <f t="shared" si="6"/>
        <v>0</v>
      </c>
      <c r="R34" s="41">
        <v>4.5199999999999996</v>
      </c>
      <c r="S34" s="23">
        <v>4.5</v>
      </c>
      <c r="T34" s="40">
        <f t="shared" si="7"/>
        <v>0</v>
      </c>
      <c r="U34" s="41">
        <v>2.57</v>
      </c>
      <c r="V34" s="23">
        <v>2.5299999999999998</v>
      </c>
      <c r="W34" s="40">
        <f t="shared" si="8"/>
        <v>0</v>
      </c>
      <c r="X34" s="41">
        <v>1.82</v>
      </c>
      <c r="Y34" s="23">
        <v>1.77</v>
      </c>
      <c r="Z34" s="40">
        <f t="shared" si="9"/>
        <v>0</v>
      </c>
      <c r="AA34" s="41">
        <v>0.55000000000000004</v>
      </c>
      <c r="AB34" s="23">
        <v>0.55000000000000004</v>
      </c>
      <c r="AC34" s="42">
        <f t="shared" si="10"/>
        <v>0</v>
      </c>
      <c r="AD34" s="23">
        <v>8.7799999999999994</v>
      </c>
      <c r="AE34" s="23">
        <v>8.5299999999999994</v>
      </c>
      <c r="AF34" s="42" t="s">
        <v>29</v>
      </c>
    </row>
    <row r="35" spans="1:32" x14ac:dyDescent="0.2">
      <c r="A35" s="8">
        <f t="shared" si="0"/>
        <v>43635</v>
      </c>
      <c r="B35" s="9">
        <f t="shared" si="1"/>
        <v>43641</v>
      </c>
      <c r="C35" s="39">
        <v>5.85</v>
      </c>
      <c r="D35" s="23">
        <v>5.6</v>
      </c>
      <c r="E35" s="40">
        <f t="shared" si="2"/>
        <v>0</v>
      </c>
      <c r="F35" s="41">
        <v>5.58</v>
      </c>
      <c r="G35" s="23">
        <v>5.42</v>
      </c>
      <c r="H35" s="40">
        <f t="shared" si="3"/>
        <v>0</v>
      </c>
      <c r="I35" s="41">
        <v>5.54</v>
      </c>
      <c r="J35" s="23">
        <v>5.38</v>
      </c>
      <c r="K35" s="42">
        <f t="shared" si="4"/>
        <v>0</v>
      </c>
      <c r="L35" s="23">
        <v>5.57</v>
      </c>
      <c r="M35" s="23">
        <v>5.48</v>
      </c>
      <c r="N35" s="40">
        <f t="shared" si="5"/>
        <v>0</v>
      </c>
      <c r="O35" s="41">
        <v>5.55</v>
      </c>
      <c r="P35" s="23">
        <v>5.46</v>
      </c>
      <c r="Q35" s="43">
        <f t="shared" si="6"/>
        <v>0</v>
      </c>
      <c r="R35" s="41">
        <v>4.53</v>
      </c>
      <c r="S35" s="23">
        <v>4.5199999999999996</v>
      </c>
      <c r="T35" s="40">
        <f t="shared" si="7"/>
        <v>0</v>
      </c>
      <c r="U35" s="41">
        <v>2.61</v>
      </c>
      <c r="V35" s="23">
        <v>2.54</v>
      </c>
      <c r="W35" s="40">
        <f t="shared" si="8"/>
        <v>0</v>
      </c>
      <c r="X35" s="41">
        <v>1.84</v>
      </c>
      <c r="Y35" s="23">
        <v>1.81</v>
      </c>
      <c r="Z35" s="40">
        <f t="shared" si="9"/>
        <v>0</v>
      </c>
      <c r="AA35" s="41">
        <v>0.55000000000000004</v>
      </c>
      <c r="AB35" s="23">
        <v>0.55000000000000004</v>
      </c>
      <c r="AC35" s="42">
        <f t="shared" si="10"/>
        <v>0</v>
      </c>
      <c r="AD35" s="23">
        <v>8.82</v>
      </c>
      <c r="AE35" s="23">
        <v>8.73</v>
      </c>
      <c r="AF35" s="42" t="s">
        <v>29</v>
      </c>
    </row>
    <row r="36" spans="1:32" x14ac:dyDescent="0.2">
      <c r="A36" s="8">
        <f t="shared" si="0"/>
        <v>43628</v>
      </c>
      <c r="B36" s="9">
        <f t="shared" si="1"/>
        <v>43634</v>
      </c>
      <c r="C36" s="39">
        <v>5.91</v>
      </c>
      <c r="D36" s="23">
        <v>5.83</v>
      </c>
      <c r="E36" s="40">
        <f t="shared" si="2"/>
        <v>0</v>
      </c>
      <c r="F36" s="41">
        <v>5.64</v>
      </c>
      <c r="G36" s="23">
        <v>5.59</v>
      </c>
      <c r="H36" s="40">
        <f t="shared" si="3"/>
        <v>0</v>
      </c>
      <c r="I36" s="41">
        <v>5.59</v>
      </c>
      <c r="J36" s="23">
        <v>5.56</v>
      </c>
      <c r="K36" s="42">
        <f t="shared" si="4"/>
        <v>0</v>
      </c>
      <c r="L36" s="23">
        <v>5.61</v>
      </c>
      <c r="M36" s="23">
        <v>5.6</v>
      </c>
      <c r="N36" s="40">
        <f t="shared" si="5"/>
        <v>0</v>
      </c>
      <c r="O36" s="41">
        <v>5.62</v>
      </c>
      <c r="P36" s="23">
        <v>5.51</v>
      </c>
      <c r="Q36" s="43">
        <f t="shared" si="6"/>
        <v>0</v>
      </c>
      <c r="R36" s="41">
        <v>4.53</v>
      </c>
      <c r="S36" s="23">
        <v>4.55</v>
      </c>
      <c r="T36" s="40">
        <f t="shared" si="7"/>
        <v>0</v>
      </c>
      <c r="U36" s="41">
        <v>2.68</v>
      </c>
      <c r="V36" s="23">
        <v>2.58</v>
      </c>
      <c r="W36" s="40">
        <f t="shared" si="8"/>
        <v>0</v>
      </c>
      <c r="X36" s="41">
        <v>1.86</v>
      </c>
      <c r="Y36" s="23">
        <v>1.85</v>
      </c>
      <c r="Z36" s="40">
        <f t="shared" si="9"/>
        <v>0</v>
      </c>
      <c r="AA36" s="41">
        <v>0.55000000000000004</v>
      </c>
      <c r="AB36" s="23">
        <v>0.55000000000000004</v>
      </c>
      <c r="AC36" s="42">
        <f t="shared" si="10"/>
        <v>0</v>
      </c>
      <c r="AD36" s="23">
        <v>8.8800000000000008</v>
      </c>
      <c r="AE36" s="23">
        <v>8.73</v>
      </c>
      <c r="AF36" s="42" t="s">
        <v>29</v>
      </c>
    </row>
    <row r="37" spans="1:32" x14ac:dyDescent="0.2">
      <c r="A37" s="8">
        <f t="shared" si="0"/>
        <v>43621</v>
      </c>
      <c r="B37" s="9">
        <f t="shared" si="1"/>
        <v>43627</v>
      </c>
      <c r="C37" s="39">
        <v>5.98</v>
      </c>
      <c r="D37" s="23">
        <v>5.88</v>
      </c>
      <c r="E37" s="40">
        <f t="shared" si="2"/>
        <v>0</v>
      </c>
      <c r="F37" s="41">
        <v>5.72</v>
      </c>
      <c r="G37" s="23">
        <v>5.62</v>
      </c>
      <c r="H37" s="40">
        <f t="shared" si="3"/>
        <v>0</v>
      </c>
      <c r="I37" s="41">
        <v>5.65</v>
      </c>
      <c r="J37" s="23">
        <v>5.59</v>
      </c>
      <c r="K37" s="42">
        <f t="shared" si="4"/>
        <v>0</v>
      </c>
      <c r="L37" s="23">
        <v>5.67</v>
      </c>
      <c r="M37" s="23">
        <v>5.56</v>
      </c>
      <c r="N37" s="40">
        <f t="shared" si="5"/>
        <v>0</v>
      </c>
      <c r="O37" s="41">
        <v>5.71</v>
      </c>
      <c r="P37" s="23">
        <v>5.47</v>
      </c>
      <c r="Q37" s="43">
        <f t="shared" si="6"/>
        <v>0</v>
      </c>
      <c r="R37" s="41">
        <v>4.55</v>
      </c>
      <c r="S37" s="23">
        <v>4.53</v>
      </c>
      <c r="T37" s="40">
        <f t="shared" si="7"/>
        <v>0</v>
      </c>
      <c r="U37" s="41">
        <v>2.74</v>
      </c>
      <c r="V37" s="23">
        <v>2.5499999999999998</v>
      </c>
      <c r="W37" s="40">
        <f t="shared" si="8"/>
        <v>0</v>
      </c>
      <c r="X37" s="41">
        <v>1.88</v>
      </c>
      <c r="Y37" s="23">
        <v>1.84</v>
      </c>
      <c r="Z37" s="40">
        <f t="shared" si="9"/>
        <v>0</v>
      </c>
      <c r="AA37" s="41">
        <v>0.55000000000000004</v>
      </c>
      <c r="AB37" s="23">
        <v>0.55000000000000004</v>
      </c>
      <c r="AC37" s="42">
        <f t="shared" si="10"/>
        <v>0</v>
      </c>
      <c r="AD37" s="23">
        <v>8.99</v>
      </c>
      <c r="AE37" s="23">
        <v>8.73</v>
      </c>
      <c r="AF37" s="42" t="s">
        <v>29</v>
      </c>
    </row>
    <row r="38" spans="1:32" x14ac:dyDescent="0.2">
      <c r="A38" s="8">
        <f t="shared" si="0"/>
        <v>43614</v>
      </c>
      <c r="B38" s="9">
        <f t="shared" si="1"/>
        <v>43620</v>
      </c>
      <c r="C38" s="39">
        <v>6.11</v>
      </c>
      <c r="D38" s="23">
        <v>5.73</v>
      </c>
      <c r="E38" s="40">
        <f t="shared" si="2"/>
        <v>0</v>
      </c>
      <c r="F38" s="41">
        <v>5.86</v>
      </c>
      <c r="G38" s="23">
        <v>5.42</v>
      </c>
      <c r="H38" s="40">
        <f t="shared" si="3"/>
        <v>0</v>
      </c>
      <c r="I38" s="41">
        <v>5.78</v>
      </c>
      <c r="J38" s="23">
        <v>5.4</v>
      </c>
      <c r="K38" s="42">
        <f t="shared" si="4"/>
        <v>0</v>
      </c>
      <c r="L38" s="23">
        <v>5.78</v>
      </c>
      <c r="M38" s="23">
        <v>5.44</v>
      </c>
      <c r="N38" s="40">
        <f t="shared" si="5"/>
        <v>0</v>
      </c>
      <c r="O38" s="41">
        <v>5.84</v>
      </c>
      <c r="P38" s="23">
        <v>5.4</v>
      </c>
      <c r="Q38" s="43">
        <f t="shared" si="6"/>
        <v>0</v>
      </c>
      <c r="R38" s="41">
        <v>4.5999999999999996</v>
      </c>
      <c r="S38" s="23">
        <v>4.5</v>
      </c>
      <c r="T38" s="40">
        <f t="shared" si="7"/>
        <v>0</v>
      </c>
      <c r="U38" s="41">
        <v>2.8</v>
      </c>
      <c r="V38" s="23">
        <v>2.59</v>
      </c>
      <c r="W38" s="40">
        <f t="shared" si="8"/>
        <v>0</v>
      </c>
      <c r="X38" s="41">
        <v>1.92</v>
      </c>
      <c r="Y38" s="23">
        <v>1.77</v>
      </c>
      <c r="Z38" s="40">
        <f t="shared" si="9"/>
        <v>0</v>
      </c>
      <c r="AA38" s="41">
        <v>0.55000000000000004</v>
      </c>
      <c r="AB38" s="23">
        <v>0.55000000000000004</v>
      </c>
      <c r="AC38" s="42">
        <f t="shared" si="10"/>
        <v>0</v>
      </c>
      <c r="AD38" s="23">
        <v>9.07</v>
      </c>
      <c r="AE38" s="23">
        <v>8.9</v>
      </c>
      <c r="AF38" s="42" t="s">
        <v>29</v>
      </c>
    </row>
    <row r="39" spans="1:32" x14ac:dyDescent="0.2">
      <c r="A39" s="8">
        <f t="shared" si="0"/>
        <v>43607</v>
      </c>
      <c r="B39" s="9">
        <f t="shared" si="1"/>
        <v>43613</v>
      </c>
      <c r="C39" s="39">
        <v>6.18</v>
      </c>
      <c r="D39" s="23">
        <v>5.9</v>
      </c>
      <c r="E39" s="40">
        <f t="shared" si="2"/>
        <v>0</v>
      </c>
      <c r="F39" s="41">
        <v>5.95</v>
      </c>
      <c r="G39" s="23">
        <v>5.63</v>
      </c>
      <c r="H39" s="40">
        <f t="shared" si="3"/>
        <v>0</v>
      </c>
      <c r="I39" s="41">
        <v>5.87</v>
      </c>
      <c r="J39" s="23">
        <v>5.54</v>
      </c>
      <c r="K39" s="42">
        <f t="shared" si="4"/>
        <v>0</v>
      </c>
      <c r="L39" s="23">
        <v>5.84</v>
      </c>
      <c r="M39" s="23">
        <v>5.63</v>
      </c>
      <c r="N39" s="40">
        <f t="shared" si="5"/>
        <v>0</v>
      </c>
      <c r="O39" s="41">
        <v>5.89</v>
      </c>
      <c r="P39" s="23">
        <v>5.74</v>
      </c>
      <c r="Q39" s="43">
        <f t="shared" si="6"/>
        <v>0</v>
      </c>
      <c r="R39" s="41">
        <v>4.63</v>
      </c>
      <c r="S39" s="23">
        <v>4.5199999999999996</v>
      </c>
      <c r="T39" s="40">
        <f t="shared" si="7"/>
        <v>0</v>
      </c>
      <c r="U39" s="41">
        <v>2.83</v>
      </c>
      <c r="V39" s="23">
        <v>2.67</v>
      </c>
      <c r="W39" s="40">
        <f t="shared" si="8"/>
        <v>0</v>
      </c>
      <c r="X39" s="41">
        <v>1.94</v>
      </c>
      <c r="Y39" s="23">
        <v>1.88</v>
      </c>
      <c r="Z39" s="40">
        <f t="shared" si="9"/>
        <v>0</v>
      </c>
      <c r="AA39" s="41">
        <v>0.55000000000000004</v>
      </c>
      <c r="AB39" s="23">
        <v>0.55000000000000004</v>
      </c>
      <c r="AC39" s="42">
        <f t="shared" si="10"/>
        <v>0</v>
      </c>
      <c r="AD39" s="23">
        <v>9.07</v>
      </c>
      <c r="AE39" s="23">
        <v>8.9</v>
      </c>
      <c r="AF39" s="42" t="s">
        <v>29</v>
      </c>
    </row>
    <row r="40" spans="1:32" x14ac:dyDescent="0.2">
      <c r="A40" s="8">
        <f t="shared" si="0"/>
        <v>43600</v>
      </c>
      <c r="B40" s="9">
        <f t="shared" si="1"/>
        <v>43606</v>
      </c>
      <c r="C40" s="39">
        <v>6.22</v>
      </c>
      <c r="D40" s="23" t="s">
        <v>31</v>
      </c>
      <c r="E40" s="40">
        <f t="shared" si="2"/>
        <v>0</v>
      </c>
      <c r="F40" s="41">
        <v>5.98</v>
      </c>
      <c r="G40" s="23">
        <v>5.82</v>
      </c>
      <c r="H40" s="40">
        <f t="shared" si="3"/>
        <v>0</v>
      </c>
      <c r="I40" s="41">
        <v>5.91</v>
      </c>
      <c r="J40" s="23">
        <v>5.75</v>
      </c>
      <c r="K40" s="42">
        <f t="shared" si="4"/>
        <v>0</v>
      </c>
      <c r="L40" s="23">
        <v>5.88</v>
      </c>
      <c r="M40" s="23">
        <v>5.74</v>
      </c>
      <c r="N40" s="40">
        <f t="shared" si="5"/>
        <v>0</v>
      </c>
      <c r="O40" s="41">
        <v>5.92</v>
      </c>
      <c r="P40" s="23">
        <v>5.79</v>
      </c>
      <c r="Q40" s="43">
        <f t="shared" si="6"/>
        <v>0</v>
      </c>
      <c r="R40" s="41">
        <v>4.6399999999999997</v>
      </c>
      <c r="S40" s="23">
        <v>4.55</v>
      </c>
      <c r="T40" s="40">
        <f t="shared" si="7"/>
        <v>0</v>
      </c>
      <c r="U40" s="41">
        <v>2.82</v>
      </c>
      <c r="V40" s="23">
        <v>2.84</v>
      </c>
      <c r="W40" s="40">
        <f t="shared" si="8"/>
        <v>0</v>
      </c>
      <c r="X40" s="41">
        <v>1.95</v>
      </c>
      <c r="Y40" s="23">
        <v>1.92</v>
      </c>
      <c r="Z40" s="40">
        <f t="shared" si="9"/>
        <v>0</v>
      </c>
      <c r="AA40" s="41">
        <v>0.55000000000000004</v>
      </c>
      <c r="AB40" s="23">
        <v>0.55000000000000004</v>
      </c>
      <c r="AC40" s="42">
        <f t="shared" si="10"/>
        <v>0</v>
      </c>
      <c r="AD40" s="23">
        <v>9.07</v>
      </c>
      <c r="AE40" s="23">
        <v>8.9</v>
      </c>
      <c r="AF40" s="42" t="s">
        <v>29</v>
      </c>
    </row>
    <row r="41" spans="1:32" x14ac:dyDescent="0.2">
      <c r="A41" s="8">
        <f t="shared" si="0"/>
        <v>43593</v>
      </c>
      <c r="B41" s="9">
        <f t="shared" si="1"/>
        <v>43599</v>
      </c>
      <c r="C41" s="39">
        <v>6.23</v>
      </c>
      <c r="D41" s="23">
        <v>6.16</v>
      </c>
      <c r="E41" s="40">
        <f t="shared" si="2"/>
        <v>0</v>
      </c>
      <c r="F41" s="41">
        <v>5.99</v>
      </c>
      <c r="G41" s="23">
        <v>5.92</v>
      </c>
      <c r="H41" s="40">
        <f t="shared" si="3"/>
        <v>0</v>
      </c>
      <c r="I41" s="41">
        <v>5.92</v>
      </c>
      <c r="J41" s="23">
        <v>5.84</v>
      </c>
      <c r="K41" s="42">
        <f t="shared" si="4"/>
        <v>0</v>
      </c>
      <c r="L41" s="23">
        <v>5.9</v>
      </c>
      <c r="M41" s="23">
        <v>5.79</v>
      </c>
      <c r="N41" s="40">
        <f t="shared" si="5"/>
        <v>0</v>
      </c>
      <c r="O41" s="41">
        <v>5.94</v>
      </c>
      <c r="P41" s="23">
        <v>5.83</v>
      </c>
      <c r="Q41" s="43">
        <f t="shared" si="6"/>
        <v>0</v>
      </c>
      <c r="R41" s="41">
        <v>4.62</v>
      </c>
      <c r="S41" s="23">
        <v>4.59</v>
      </c>
      <c r="T41" s="40">
        <f t="shared" si="7"/>
        <v>0</v>
      </c>
      <c r="U41" s="41">
        <v>2.78</v>
      </c>
      <c r="V41" s="23">
        <v>2.85</v>
      </c>
      <c r="W41" s="40">
        <f t="shared" si="8"/>
        <v>0</v>
      </c>
      <c r="X41" s="41">
        <v>1.94</v>
      </c>
      <c r="Y41" s="23">
        <v>1.94</v>
      </c>
      <c r="Z41" s="40">
        <f t="shared" si="9"/>
        <v>0</v>
      </c>
      <c r="AA41" s="41">
        <v>0.55000000000000004</v>
      </c>
      <c r="AB41" s="23">
        <v>0.55000000000000004</v>
      </c>
      <c r="AC41" s="42">
        <f t="shared" si="10"/>
        <v>0</v>
      </c>
      <c r="AD41" s="23">
        <v>8.9600000000000009</v>
      </c>
      <c r="AE41" s="23">
        <v>9.2100000000000009</v>
      </c>
      <c r="AF41" s="42" t="s">
        <v>29</v>
      </c>
    </row>
    <row r="42" spans="1:32" x14ac:dyDescent="0.2">
      <c r="A42" s="8">
        <f t="shared" si="0"/>
        <v>43586</v>
      </c>
      <c r="B42" s="9">
        <f t="shared" si="1"/>
        <v>43592</v>
      </c>
      <c r="C42" s="39">
        <v>6.23</v>
      </c>
      <c r="D42" s="23">
        <v>6.25</v>
      </c>
      <c r="E42" s="40">
        <f t="shared" si="2"/>
        <v>0</v>
      </c>
      <c r="F42" s="41">
        <v>5.99</v>
      </c>
      <c r="G42" s="23">
        <v>6.02</v>
      </c>
      <c r="H42" s="40">
        <f t="shared" si="3"/>
        <v>0</v>
      </c>
      <c r="I42" s="41">
        <v>5.92</v>
      </c>
      <c r="J42" s="23">
        <v>5.94</v>
      </c>
      <c r="K42" s="42">
        <f t="shared" si="4"/>
        <v>0</v>
      </c>
      <c r="L42" s="23">
        <v>5.89</v>
      </c>
      <c r="M42" s="23">
        <v>5.91</v>
      </c>
      <c r="N42" s="40">
        <f t="shared" si="5"/>
        <v>0</v>
      </c>
      <c r="O42" s="41">
        <v>5.93</v>
      </c>
      <c r="P42" s="23">
        <v>5.96</v>
      </c>
      <c r="Q42" s="43">
        <f t="shared" si="6"/>
        <v>0</v>
      </c>
      <c r="R42" s="41">
        <v>4.57</v>
      </c>
      <c r="S42" s="23">
        <v>4.7</v>
      </c>
      <c r="T42" s="40">
        <f t="shared" si="7"/>
        <v>0</v>
      </c>
      <c r="U42" s="41">
        <v>2.74</v>
      </c>
      <c r="V42" s="23">
        <v>2.83</v>
      </c>
      <c r="W42" s="40">
        <f t="shared" si="8"/>
        <v>0</v>
      </c>
      <c r="X42" s="41">
        <v>1.93</v>
      </c>
      <c r="Y42" s="23">
        <v>1.95</v>
      </c>
      <c r="Z42" s="40">
        <f t="shared" si="9"/>
        <v>0</v>
      </c>
      <c r="AA42" s="41">
        <v>0.55000000000000004</v>
      </c>
      <c r="AB42" s="23">
        <v>0.55000000000000004</v>
      </c>
      <c r="AC42" s="42">
        <f t="shared" si="10"/>
        <v>0</v>
      </c>
      <c r="AD42" s="23">
        <v>8.85</v>
      </c>
      <c r="AE42" s="23">
        <v>9.2100000000000009</v>
      </c>
      <c r="AF42" s="42" t="s">
        <v>29</v>
      </c>
    </row>
    <row r="43" spans="1:32" x14ac:dyDescent="0.2">
      <c r="A43" s="8">
        <f t="shared" si="0"/>
        <v>43579</v>
      </c>
      <c r="B43" s="9">
        <f t="shared" si="1"/>
        <v>43585</v>
      </c>
      <c r="C43" s="39">
        <v>6.25</v>
      </c>
      <c r="D43" s="23">
        <v>6.25</v>
      </c>
      <c r="E43" s="40">
        <f t="shared" si="2"/>
        <v>0</v>
      </c>
      <c r="F43" s="41">
        <v>6</v>
      </c>
      <c r="G43" s="23">
        <v>6.02</v>
      </c>
      <c r="H43" s="40">
        <f t="shared" si="3"/>
        <v>0</v>
      </c>
      <c r="I43" s="41">
        <v>5.93</v>
      </c>
      <c r="J43" s="23">
        <v>5.94</v>
      </c>
      <c r="K43" s="42">
        <f t="shared" si="4"/>
        <v>0</v>
      </c>
      <c r="L43" s="23">
        <v>5.89</v>
      </c>
      <c r="M43" s="23">
        <v>5.91</v>
      </c>
      <c r="N43" s="40">
        <f t="shared" si="5"/>
        <v>0</v>
      </c>
      <c r="O43" s="41">
        <v>5.92</v>
      </c>
      <c r="P43" s="23">
        <v>5.96</v>
      </c>
      <c r="Q43" s="43">
        <f t="shared" si="6"/>
        <v>0</v>
      </c>
      <c r="R43" s="41">
        <v>4.5199999999999996</v>
      </c>
      <c r="S43" s="23">
        <v>4.7</v>
      </c>
      <c r="T43" s="40">
        <f t="shared" si="7"/>
        <v>0</v>
      </c>
      <c r="U43" s="41">
        <v>2.7</v>
      </c>
      <c r="V43" s="23">
        <v>2.83</v>
      </c>
      <c r="W43" s="40">
        <f t="shared" si="8"/>
        <v>0</v>
      </c>
      <c r="X43" s="41">
        <v>1.91</v>
      </c>
      <c r="Y43" s="23">
        <v>1.95</v>
      </c>
      <c r="Z43" s="40">
        <f t="shared" si="9"/>
        <v>0</v>
      </c>
      <c r="AA43" s="41">
        <v>0.55000000000000004</v>
      </c>
      <c r="AB43" s="23">
        <v>0.55000000000000004</v>
      </c>
      <c r="AC43" s="42">
        <f t="shared" si="10"/>
        <v>0</v>
      </c>
      <c r="AD43" s="23">
        <v>8.75</v>
      </c>
      <c r="AE43" s="23">
        <v>9.2100000000000009</v>
      </c>
      <c r="AF43" s="42" t="s">
        <v>29</v>
      </c>
    </row>
    <row r="44" spans="1:32" x14ac:dyDescent="0.2">
      <c r="A44" s="8">
        <f t="shared" si="0"/>
        <v>43572</v>
      </c>
      <c r="B44" s="9">
        <f t="shared" si="1"/>
        <v>43578</v>
      </c>
      <c r="C44" s="39">
        <v>6.26</v>
      </c>
      <c r="D44" s="23">
        <v>6.21</v>
      </c>
      <c r="E44" s="40">
        <f t="shared" si="2"/>
        <v>0</v>
      </c>
      <c r="F44" s="41">
        <v>6.02</v>
      </c>
      <c r="G44" s="23">
        <v>5.97</v>
      </c>
      <c r="H44" s="40">
        <f t="shared" si="3"/>
        <v>0</v>
      </c>
      <c r="I44" s="41">
        <v>5.94</v>
      </c>
      <c r="J44" s="23">
        <v>5.91</v>
      </c>
      <c r="K44" s="42">
        <f t="shared" si="4"/>
        <v>0</v>
      </c>
      <c r="L44" s="23">
        <v>5.89</v>
      </c>
      <c r="M44" s="23">
        <v>5.89</v>
      </c>
      <c r="N44" s="40">
        <f t="shared" si="5"/>
        <v>0</v>
      </c>
      <c r="O44" s="41">
        <v>5.91</v>
      </c>
      <c r="P44" s="23">
        <v>5.94</v>
      </c>
      <c r="Q44" s="43">
        <f t="shared" si="6"/>
        <v>0</v>
      </c>
      <c r="R44" s="41">
        <v>4.49</v>
      </c>
      <c r="S44" s="23">
        <v>4.58</v>
      </c>
      <c r="T44" s="40">
        <f t="shared" si="7"/>
        <v>0</v>
      </c>
      <c r="U44" s="41">
        <v>2.67</v>
      </c>
      <c r="V44" s="23">
        <v>2.78</v>
      </c>
      <c r="W44" s="40">
        <f t="shared" si="8"/>
        <v>0</v>
      </c>
      <c r="X44" s="41">
        <v>1.89</v>
      </c>
      <c r="Y44" s="23">
        <v>1.96</v>
      </c>
      <c r="Z44" s="40">
        <f t="shared" si="9"/>
        <v>0</v>
      </c>
      <c r="AA44" s="41">
        <v>0.55000000000000004</v>
      </c>
      <c r="AB44" s="23">
        <v>0.55000000000000004</v>
      </c>
      <c r="AC44" s="42">
        <f t="shared" si="10"/>
        <v>0</v>
      </c>
      <c r="AD44" s="23">
        <v>8.7799999999999994</v>
      </c>
      <c r="AE44" s="23">
        <v>8.74</v>
      </c>
      <c r="AF44" s="42" t="s">
        <v>29</v>
      </c>
    </row>
    <row r="45" spans="1:32" x14ac:dyDescent="0.2">
      <c r="A45" s="8">
        <f t="shared" si="0"/>
        <v>43565</v>
      </c>
      <c r="B45" s="9">
        <f t="shared" si="1"/>
        <v>43571</v>
      </c>
      <c r="C45" s="39">
        <v>6.31</v>
      </c>
      <c r="D45" s="23">
        <v>6.23</v>
      </c>
      <c r="E45" s="40">
        <f t="shared" si="2"/>
        <v>0</v>
      </c>
      <c r="F45" s="41">
        <v>6.06</v>
      </c>
      <c r="G45" s="23">
        <v>5.97</v>
      </c>
      <c r="H45" s="40">
        <f t="shared" si="3"/>
        <v>0</v>
      </c>
      <c r="I45" s="41">
        <v>5.97</v>
      </c>
      <c r="J45" s="23">
        <v>5.89</v>
      </c>
      <c r="K45" s="42">
        <f t="shared" si="4"/>
        <v>0</v>
      </c>
      <c r="L45" s="23">
        <v>5.91</v>
      </c>
      <c r="M45" s="23">
        <v>5.88</v>
      </c>
      <c r="N45" s="40">
        <f t="shared" si="5"/>
        <v>0</v>
      </c>
      <c r="O45" s="41">
        <v>5.92</v>
      </c>
      <c r="P45" s="23">
        <v>5.91</v>
      </c>
      <c r="Q45" s="43">
        <f t="shared" si="6"/>
        <v>0</v>
      </c>
      <c r="R45" s="41">
        <v>4.46</v>
      </c>
      <c r="S45" s="23">
        <v>4.53</v>
      </c>
      <c r="T45" s="40">
        <f t="shared" si="7"/>
        <v>0</v>
      </c>
      <c r="U45" s="41">
        <v>2.65</v>
      </c>
      <c r="V45" s="23">
        <v>2.73</v>
      </c>
      <c r="W45" s="40">
        <f t="shared" si="8"/>
        <v>0</v>
      </c>
      <c r="X45" s="41">
        <v>1.88</v>
      </c>
      <c r="Y45" s="23">
        <v>1.92</v>
      </c>
      <c r="Z45" s="40">
        <f t="shared" si="9"/>
        <v>0</v>
      </c>
      <c r="AA45" s="41">
        <v>0.55000000000000004</v>
      </c>
      <c r="AB45" s="23">
        <v>0.55000000000000004</v>
      </c>
      <c r="AC45" s="42">
        <f t="shared" si="10"/>
        <v>0</v>
      </c>
      <c r="AD45" s="23">
        <v>8.7899999999999991</v>
      </c>
      <c r="AE45" s="23">
        <v>8.74</v>
      </c>
      <c r="AF45" s="42" t="s">
        <v>29</v>
      </c>
    </row>
    <row r="46" spans="1:32" x14ac:dyDescent="0.2">
      <c r="A46" s="8">
        <f t="shared" si="0"/>
        <v>43558</v>
      </c>
      <c r="B46" s="9">
        <f t="shared" si="1"/>
        <v>43564</v>
      </c>
      <c r="C46" s="39">
        <v>6.38</v>
      </c>
      <c r="D46" s="23">
        <v>6.22</v>
      </c>
      <c r="E46" s="40">
        <f t="shared" si="2"/>
        <v>0</v>
      </c>
      <c r="F46" s="41">
        <v>6.12</v>
      </c>
      <c r="G46" s="23">
        <v>5.98</v>
      </c>
      <c r="H46" s="40">
        <f t="shared" si="3"/>
        <v>0</v>
      </c>
      <c r="I46" s="41">
        <v>6.03</v>
      </c>
      <c r="J46" s="23">
        <v>5.92</v>
      </c>
      <c r="K46" s="42">
        <f t="shared" si="4"/>
        <v>0</v>
      </c>
      <c r="L46" s="23">
        <v>5.96</v>
      </c>
      <c r="M46" s="23">
        <v>5.87</v>
      </c>
      <c r="N46" s="40">
        <f t="shared" si="5"/>
        <v>0</v>
      </c>
      <c r="O46" s="41">
        <v>5.95</v>
      </c>
      <c r="P46" s="23">
        <v>5.89</v>
      </c>
      <c r="Q46" s="43">
        <f t="shared" si="6"/>
        <v>0</v>
      </c>
      <c r="R46" s="41">
        <v>4.46</v>
      </c>
      <c r="S46" s="23">
        <v>4.51</v>
      </c>
      <c r="T46" s="40">
        <f t="shared" si="7"/>
        <v>0</v>
      </c>
      <c r="U46" s="41">
        <v>2.65</v>
      </c>
      <c r="V46" s="23">
        <v>2.66</v>
      </c>
      <c r="W46" s="40">
        <f t="shared" si="8"/>
        <v>0</v>
      </c>
      <c r="X46" s="41">
        <v>1.89</v>
      </c>
      <c r="Y46" s="23">
        <v>1.89</v>
      </c>
      <c r="Z46" s="40">
        <f t="shared" si="9"/>
        <v>0</v>
      </c>
      <c r="AA46" s="41">
        <v>0.55000000000000004</v>
      </c>
      <c r="AB46" s="23">
        <v>0.55000000000000004</v>
      </c>
      <c r="AC46" s="42">
        <f t="shared" si="10"/>
        <v>0</v>
      </c>
      <c r="AD46" s="23">
        <v>8.77</v>
      </c>
      <c r="AE46" s="23">
        <v>8.74</v>
      </c>
      <c r="AF46" s="42" t="s">
        <v>29</v>
      </c>
    </row>
    <row r="47" spans="1:32" x14ac:dyDescent="0.2">
      <c r="A47" s="8">
        <f t="shared" si="0"/>
        <v>43551</v>
      </c>
      <c r="B47" s="9">
        <f t="shared" si="1"/>
        <v>43557</v>
      </c>
      <c r="C47" s="39">
        <v>6.43</v>
      </c>
      <c r="D47" s="23">
        <v>6.32</v>
      </c>
      <c r="E47" s="40">
        <f t="shared" si="2"/>
        <v>0</v>
      </c>
      <c r="F47" s="41">
        <v>6.16</v>
      </c>
      <c r="G47" s="23">
        <v>6.07</v>
      </c>
      <c r="H47" s="40">
        <f t="shared" si="3"/>
        <v>0</v>
      </c>
      <c r="I47" s="41">
        <v>6.07</v>
      </c>
      <c r="J47" s="23">
        <v>5.98</v>
      </c>
      <c r="K47" s="42">
        <f t="shared" si="4"/>
        <v>0</v>
      </c>
      <c r="L47" s="23">
        <v>5.98</v>
      </c>
      <c r="M47" s="23">
        <v>5.94</v>
      </c>
      <c r="N47" s="40">
        <f t="shared" si="5"/>
        <v>0</v>
      </c>
      <c r="O47" s="41">
        <v>5.95</v>
      </c>
      <c r="P47" s="23">
        <v>5.93</v>
      </c>
      <c r="Q47" s="43">
        <f t="shared" si="6"/>
        <v>0</v>
      </c>
      <c r="R47" s="41">
        <v>4.46</v>
      </c>
      <c r="S47" s="23">
        <v>4.49</v>
      </c>
      <c r="T47" s="40">
        <f t="shared" si="7"/>
        <v>0</v>
      </c>
      <c r="U47" s="41">
        <v>2.64</v>
      </c>
      <c r="V47" s="23">
        <v>2.67</v>
      </c>
      <c r="W47" s="40">
        <f t="shared" si="8"/>
        <v>0</v>
      </c>
      <c r="X47" s="41">
        <v>1.9</v>
      </c>
      <c r="Y47" s="23">
        <v>1.88</v>
      </c>
      <c r="Z47" s="40">
        <f t="shared" si="9"/>
        <v>0</v>
      </c>
      <c r="AA47" s="41">
        <v>0.55000000000000004</v>
      </c>
      <c r="AB47" s="23">
        <v>0.55000000000000004</v>
      </c>
      <c r="AC47" s="42">
        <f t="shared" si="10"/>
        <v>0</v>
      </c>
      <c r="AD47" s="23">
        <v>8.75</v>
      </c>
      <c r="AE47" s="23">
        <v>8.74</v>
      </c>
      <c r="AF47" s="42" t="s">
        <v>29</v>
      </c>
    </row>
    <row r="48" spans="1:32" x14ac:dyDescent="0.2">
      <c r="A48" s="8">
        <f t="shared" si="0"/>
        <v>43544</v>
      </c>
      <c r="B48" s="9">
        <f t="shared" si="1"/>
        <v>43550</v>
      </c>
      <c r="C48" s="39">
        <v>6.47</v>
      </c>
      <c r="D48" s="23">
        <v>6.25</v>
      </c>
      <c r="E48" s="40">
        <f t="shared" si="2"/>
        <v>0</v>
      </c>
      <c r="F48" s="41">
        <v>6.17</v>
      </c>
      <c r="G48" s="23">
        <v>6.02</v>
      </c>
      <c r="H48" s="40">
        <f t="shared" si="3"/>
        <v>0</v>
      </c>
      <c r="I48" s="41">
        <v>6.07</v>
      </c>
      <c r="J48" s="23">
        <v>5.94</v>
      </c>
      <c r="K48" s="42">
        <f t="shared" si="4"/>
        <v>0</v>
      </c>
      <c r="L48" s="23">
        <v>5.98</v>
      </c>
      <c r="M48" s="23">
        <v>5.88</v>
      </c>
      <c r="N48" s="40">
        <f t="shared" si="5"/>
        <v>0</v>
      </c>
      <c r="O48" s="41">
        <v>5.94</v>
      </c>
      <c r="P48" s="23">
        <v>5.92</v>
      </c>
      <c r="Q48" s="43">
        <f t="shared" si="6"/>
        <v>0</v>
      </c>
      <c r="R48" s="41">
        <v>4.47</v>
      </c>
      <c r="S48" s="23">
        <v>4.43</v>
      </c>
      <c r="T48" s="40">
        <f t="shared" si="7"/>
        <v>0</v>
      </c>
      <c r="U48" s="41">
        <v>2.61</v>
      </c>
      <c r="V48" s="23">
        <v>2.63</v>
      </c>
      <c r="W48" s="40">
        <f t="shared" si="8"/>
        <v>0</v>
      </c>
      <c r="X48" s="41">
        <v>1.9</v>
      </c>
      <c r="Y48" s="23">
        <v>1.86</v>
      </c>
      <c r="Z48" s="40">
        <f t="shared" si="9"/>
        <v>0</v>
      </c>
      <c r="AA48" s="41">
        <v>0.55000000000000004</v>
      </c>
      <c r="AB48" s="23">
        <v>0.55000000000000004</v>
      </c>
      <c r="AC48" s="42">
        <f t="shared" si="10"/>
        <v>0</v>
      </c>
      <c r="AD48" s="23">
        <v>8.6999999999999993</v>
      </c>
      <c r="AE48" s="23">
        <v>8.8699999999999992</v>
      </c>
      <c r="AF48" s="42" t="s">
        <v>29</v>
      </c>
    </row>
    <row r="49" spans="1:32" x14ac:dyDescent="0.2">
      <c r="A49" s="8">
        <f t="shared" si="0"/>
        <v>43537</v>
      </c>
      <c r="B49" s="9">
        <f t="shared" si="1"/>
        <v>43543</v>
      </c>
      <c r="C49" s="39">
        <v>6.47</v>
      </c>
      <c r="D49" s="23">
        <v>6.37</v>
      </c>
      <c r="E49" s="40">
        <f t="shared" si="2"/>
        <v>0</v>
      </c>
      <c r="F49" s="41">
        <v>6.14</v>
      </c>
      <c r="G49" s="23">
        <v>6.12</v>
      </c>
      <c r="H49" s="40">
        <f t="shared" si="3"/>
        <v>0</v>
      </c>
      <c r="I49" s="41">
        <v>6.05</v>
      </c>
      <c r="J49" s="23">
        <v>6.01</v>
      </c>
      <c r="K49" s="42">
        <f t="shared" si="4"/>
        <v>0</v>
      </c>
      <c r="L49" s="23">
        <v>5.97</v>
      </c>
      <c r="M49" s="23">
        <v>5.92</v>
      </c>
      <c r="N49" s="40">
        <f t="shared" si="5"/>
        <v>0</v>
      </c>
      <c r="O49" s="41">
        <v>5.94</v>
      </c>
      <c r="P49" s="23">
        <v>5.92</v>
      </c>
      <c r="Q49" s="43">
        <f t="shared" si="6"/>
        <v>0</v>
      </c>
      <c r="R49" s="41">
        <v>4.4800000000000004</v>
      </c>
      <c r="S49" s="23">
        <v>4.42</v>
      </c>
      <c r="T49" s="40">
        <f t="shared" si="7"/>
        <v>0</v>
      </c>
      <c r="U49" s="41">
        <v>2.56</v>
      </c>
      <c r="V49" s="23">
        <v>2.66</v>
      </c>
      <c r="W49" s="40">
        <f t="shared" si="8"/>
        <v>0</v>
      </c>
      <c r="X49" s="41">
        <v>1.89</v>
      </c>
      <c r="Y49" s="23">
        <v>1.88</v>
      </c>
      <c r="Z49" s="40">
        <f t="shared" si="9"/>
        <v>0</v>
      </c>
      <c r="AA49" s="41">
        <v>0.55000000000000004</v>
      </c>
      <c r="AB49" s="23">
        <v>0.55000000000000004</v>
      </c>
      <c r="AC49" s="42">
        <f t="shared" si="10"/>
        <v>0</v>
      </c>
      <c r="AD49" s="23">
        <v>8.6199999999999992</v>
      </c>
      <c r="AE49" s="23">
        <v>8.8699999999999992</v>
      </c>
      <c r="AF49" s="42" t="s">
        <v>29</v>
      </c>
    </row>
    <row r="50" spans="1:32" x14ac:dyDescent="0.2">
      <c r="A50" s="8">
        <f t="shared" si="0"/>
        <v>43530</v>
      </c>
      <c r="B50" s="9">
        <f t="shared" si="1"/>
        <v>43536</v>
      </c>
      <c r="C50" s="39">
        <v>6.45</v>
      </c>
      <c r="D50" s="23">
        <v>6.52</v>
      </c>
      <c r="E50" s="40">
        <f t="shared" si="2"/>
        <v>0</v>
      </c>
      <c r="F50" s="41">
        <v>6.11</v>
      </c>
      <c r="G50" s="23">
        <v>6.23</v>
      </c>
      <c r="H50" s="40">
        <f t="shared" si="3"/>
        <v>0</v>
      </c>
      <c r="I50" s="41">
        <v>6.02</v>
      </c>
      <c r="J50" s="23">
        <v>6.13</v>
      </c>
      <c r="K50" s="42">
        <f t="shared" si="4"/>
        <v>0</v>
      </c>
      <c r="L50" s="23">
        <v>5.94</v>
      </c>
      <c r="M50" s="23">
        <v>6.05</v>
      </c>
      <c r="N50" s="40">
        <f t="shared" si="5"/>
        <v>0</v>
      </c>
      <c r="O50" s="41">
        <v>5.92</v>
      </c>
      <c r="P50" s="23">
        <v>6</v>
      </c>
      <c r="Q50" s="43">
        <f t="shared" si="6"/>
        <v>0</v>
      </c>
      <c r="R50" s="41">
        <v>4.4800000000000004</v>
      </c>
      <c r="S50" s="23">
        <v>4.49</v>
      </c>
      <c r="T50" s="40">
        <f t="shared" si="7"/>
        <v>0</v>
      </c>
      <c r="U50" s="41">
        <v>2.5099999999999998</v>
      </c>
      <c r="V50" s="23">
        <v>2.65</v>
      </c>
      <c r="W50" s="40">
        <f t="shared" si="8"/>
        <v>0</v>
      </c>
      <c r="X50" s="41">
        <v>1.85</v>
      </c>
      <c r="Y50" s="23">
        <v>1.93</v>
      </c>
      <c r="Z50" s="40">
        <f t="shared" si="9"/>
        <v>0</v>
      </c>
      <c r="AA50" s="41">
        <v>0.55000000000000004</v>
      </c>
      <c r="AB50" s="23">
        <v>0.55000000000000004</v>
      </c>
      <c r="AC50" s="42">
        <f t="shared" si="10"/>
        <v>0</v>
      </c>
      <c r="AD50" s="23">
        <v>8.49</v>
      </c>
      <c r="AE50" s="23">
        <v>8.65</v>
      </c>
      <c r="AF50" s="42" t="s">
        <v>29</v>
      </c>
    </row>
    <row r="51" spans="1:32" x14ac:dyDescent="0.2">
      <c r="A51" s="8">
        <f t="shared" si="0"/>
        <v>43523</v>
      </c>
      <c r="B51" s="9">
        <f t="shared" si="1"/>
        <v>43529</v>
      </c>
      <c r="C51" s="39">
        <v>6.4</v>
      </c>
      <c r="D51" s="23">
        <v>6.56</v>
      </c>
      <c r="E51" s="40">
        <f t="shared" si="2"/>
        <v>0</v>
      </c>
      <c r="F51" s="41">
        <v>6.04</v>
      </c>
      <c r="G51" s="23">
        <v>6.28</v>
      </c>
      <c r="H51" s="40">
        <f t="shared" si="3"/>
        <v>0</v>
      </c>
      <c r="I51" s="41">
        <v>5.94</v>
      </c>
      <c r="J51" s="23">
        <v>6.22</v>
      </c>
      <c r="K51" s="42">
        <f t="shared" si="4"/>
        <v>0</v>
      </c>
      <c r="L51" s="23">
        <v>5.88</v>
      </c>
      <c r="M51" s="23">
        <v>6.08</v>
      </c>
      <c r="N51" s="40">
        <f t="shared" si="5"/>
        <v>0</v>
      </c>
      <c r="O51" s="41">
        <v>5.87</v>
      </c>
      <c r="P51" s="23">
        <v>6</v>
      </c>
      <c r="Q51" s="43">
        <f t="shared" si="6"/>
        <v>0</v>
      </c>
      <c r="R51" s="41">
        <v>4.45</v>
      </c>
      <c r="S51" s="23">
        <v>4.49</v>
      </c>
      <c r="T51" s="40">
        <f t="shared" si="7"/>
        <v>0</v>
      </c>
      <c r="U51" s="41">
        <v>2.4300000000000002</v>
      </c>
      <c r="V51" s="23">
        <v>2.65</v>
      </c>
      <c r="W51" s="40">
        <f t="shared" si="8"/>
        <v>0</v>
      </c>
      <c r="X51" s="41">
        <v>1.77</v>
      </c>
      <c r="Y51" s="23">
        <v>1.95</v>
      </c>
      <c r="Z51" s="40">
        <f t="shared" si="9"/>
        <v>0</v>
      </c>
      <c r="AA51" s="41">
        <v>0.55000000000000004</v>
      </c>
      <c r="AB51" s="23">
        <v>0.55000000000000004</v>
      </c>
      <c r="AC51" s="42">
        <f t="shared" si="10"/>
        <v>0</v>
      </c>
      <c r="AD51" s="23">
        <v>8.3699999999999992</v>
      </c>
      <c r="AE51" s="23">
        <v>8.65</v>
      </c>
      <c r="AF51" s="42" t="s">
        <v>29</v>
      </c>
    </row>
    <row r="52" spans="1:32" x14ac:dyDescent="0.2">
      <c r="A52" s="8">
        <f t="shared" si="0"/>
        <v>43516</v>
      </c>
      <c r="B52" s="9">
        <f t="shared" si="1"/>
        <v>43522</v>
      </c>
      <c r="C52" s="39">
        <v>6.38</v>
      </c>
      <c r="D52" s="23">
        <v>6.44</v>
      </c>
      <c r="E52" s="40">
        <f t="shared" si="2"/>
        <v>0</v>
      </c>
      <c r="F52" s="41">
        <v>6.02</v>
      </c>
      <c r="G52" s="23">
        <v>6.08</v>
      </c>
      <c r="H52" s="40">
        <f t="shared" si="3"/>
        <v>0</v>
      </c>
      <c r="I52" s="41">
        <v>5.91</v>
      </c>
      <c r="J52" s="23">
        <v>5.99</v>
      </c>
      <c r="K52" s="42">
        <f t="shared" si="4"/>
        <v>0</v>
      </c>
      <c r="L52" s="23">
        <v>5.86</v>
      </c>
      <c r="M52" s="23">
        <v>5.9</v>
      </c>
      <c r="N52" s="40">
        <f t="shared" si="5"/>
        <v>0</v>
      </c>
      <c r="O52" s="41">
        <v>5.86</v>
      </c>
      <c r="P52" s="23">
        <v>5.88</v>
      </c>
      <c r="Q52" s="43">
        <f t="shared" si="6"/>
        <v>0</v>
      </c>
      <c r="R52" s="41">
        <v>4.41</v>
      </c>
      <c r="S52" s="23">
        <v>4.47</v>
      </c>
      <c r="T52" s="40">
        <f t="shared" si="7"/>
        <v>0</v>
      </c>
      <c r="U52" s="41">
        <v>2.39</v>
      </c>
      <c r="V52" s="23">
        <v>2.52</v>
      </c>
      <c r="W52" s="40">
        <f t="shared" si="8"/>
        <v>0</v>
      </c>
      <c r="X52" s="41">
        <v>1.69</v>
      </c>
      <c r="Y52" s="23">
        <v>1.88</v>
      </c>
      <c r="Z52" s="40">
        <f t="shared" si="9"/>
        <v>0</v>
      </c>
      <c r="AA52" s="41">
        <v>0.55000000000000004</v>
      </c>
      <c r="AB52" s="23">
        <v>0.55000000000000004</v>
      </c>
      <c r="AC52" s="42">
        <f t="shared" si="10"/>
        <v>0</v>
      </c>
      <c r="AD52" s="23">
        <v>8.24</v>
      </c>
      <c r="AE52" s="23">
        <v>8.65</v>
      </c>
      <c r="AF52" s="42" t="s">
        <v>29</v>
      </c>
    </row>
    <row r="53" spans="1:32" x14ac:dyDescent="0.2">
      <c r="A53" s="8">
        <f>A54+8</f>
        <v>43509</v>
      </c>
      <c r="B53" s="9">
        <f t="shared" si="1"/>
        <v>43515</v>
      </c>
      <c r="C53" s="39">
        <v>6.37</v>
      </c>
      <c r="D53" s="23">
        <v>6.37</v>
      </c>
      <c r="E53" s="40">
        <f t="shared" si="2"/>
        <v>0</v>
      </c>
      <c r="F53" s="41">
        <v>6.02</v>
      </c>
      <c r="G53" s="23">
        <v>6</v>
      </c>
      <c r="H53" s="40">
        <f t="shared" si="3"/>
        <v>0</v>
      </c>
      <c r="I53" s="41">
        <v>5.91</v>
      </c>
      <c r="J53" s="23">
        <v>5.89</v>
      </c>
      <c r="K53" s="42">
        <f t="shared" si="4"/>
        <v>0</v>
      </c>
      <c r="L53" s="23">
        <v>5.86</v>
      </c>
      <c r="M53" s="23">
        <v>5.85</v>
      </c>
      <c r="N53" s="40">
        <f t="shared" si="5"/>
        <v>0</v>
      </c>
      <c r="O53" s="41">
        <v>5.85</v>
      </c>
      <c r="P53" s="23">
        <v>5.86</v>
      </c>
      <c r="Q53" s="43">
        <f t="shared" si="6"/>
        <v>0</v>
      </c>
      <c r="R53" s="41">
        <v>4.3899999999999997</v>
      </c>
      <c r="S53" s="23">
        <v>4.46</v>
      </c>
      <c r="T53" s="40">
        <f t="shared" si="7"/>
        <v>0</v>
      </c>
      <c r="U53" s="41">
        <v>2.34</v>
      </c>
      <c r="V53" s="23">
        <v>2.4500000000000002</v>
      </c>
      <c r="W53" s="40">
        <f t="shared" si="8"/>
        <v>0</v>
      </c>
      <c r="X53" s="41">
        <v>1.61</v>
      </c>
      <c r="Y53" s="23">
        <v>1.83</v>
      </c>
      <c r="Z53" s="40">
        <f t="shared" si="9"/>
        <v>0</v>
      </c>
      <c r="AA53" s="41">
        <v>0.55000000000000004</v>
      </c>
      <c r="AB53" s="23">
        <v>0.55000000000000004</v>
      </c>
      <c r="AC53" s="42">
        <f t="shared" si="10"/>
        <v>0</v>
      </c>
      <c r="AD53" s="23">
        <v>8.1199999999999992</v>
      </c>
      <c r="AE53" s="23">
        <v>8.65</v>
      </c>
      <c r="AF53" s="42" t="s">
        <v>29</v>
      </c>
    </row>
    <row r="54" spans="1:32" x14ac:dyDescent="0.2">
      <c r="A54" s="8">
        <f>A55+7</f>
        <v>43501</v>
      </c>
      <c r="B54" s="9">
        <f t="shared" si="1"/>
        <v>43507</v>
      </c>
      <c r="C54" s="39">
        <v>6.33</v>
      </c>
      <c r="D54" s="23">
        <v>6.48</v>
      </c>
      <c r="E54" s="40">
        <f t="shared" si="2"/>
        <v>0</v>
      </c>
      <c r="F54" s="41">
        <v>5.98</v>
      </c>
      <c r="G54" s="23">
        <v>6.1</v>
      </c>
      <c r="H54" s="40">
        <f t="shared" si="3"/>
        <v>0</v>
      </c>
      <c r="I54" s="41">
        <v>5.85</v>
      </c>
      <c r="J54" s="23">
        <v>6.01</v>
      </c>
      <c r="K54" s="42">
        <f t="shared" si="4"/>
        <v>0</v>
      </c>
      <c r="L54" s="23">
        <v>5.81</v>
      </c>
      <c r="M54" s="23">
        <v>5.95</v>
      </c>
      <c r="N54" s="40">
        <f t="shared" si="5"/>
        <v>0</v>
      </c>
      <c r="O54" s="41">
        <v>5.81</v>
      </c>
      <c r="P54" s="23">
        <v>5.98</v>
      </c>
      <c r="Q54" s="43">
        <f t="shared" si="6"/>
        <v>0</v>
      </c>
      <c r="R54" s="41">
        <v>4.34</v>
      </c>
      <c r="S54" s="23">
        <v>4.53</v>
      </c>
      <c r="T54" s="40">
        <f t="shared" si="7"/>
        <v>0</v>
      </c>
      <c r="U54" s="41">
        <v>2.2599999999999998</v>
      </c>
      <c r="V54" s="23">
        <v>2.48</v>
      </c>
      <c r="W54" s="40">
        <f t="shared" si="8"/>
        <v>0</v>
      </c>
      <c r="X54" s="41">
        <v>1.54</v>
      </c>
      <c r="Y54" s="23">
        <v>1.83</v>
      </c>
      <c r="Z54" s="40">
        <f t="shared" si="9"/>
        <v>0</v>
      </c>
      <c r="AA54" s="41">
        <v>0.55000000000000004</v>
      </c>
      <c r="AB54" s="23">
        <v>0.55000000000000004</v>
      </c>
      <c r="AC54" s="42">
        <f t="shared" si="10"/>
        <v>0</v>
      </c>
      <c r="AD54" s="23">
        <v>8.1199999999999992</v>
      </c>
      <c r="AE54" s="23">
        <v>8.1199999999999992</v>
      </c>
      <c r="AF54" s="42" t="s">
        <v>29</v>
      </c>
    </row>
    <row r="55" spans="1:32" x14ac:dyDescent="0.2">
      <c r="A55" s="8">
        <f>'2018'!A9+34</f>
        <v>43494</v>
      </c>
      <c r="B55" s="9">
        <f t="shared" si="1"/>
        <v>43500</v>
      </c>
      <c r="C55" s="39">
        <v>6.32</v>
      </c>
      <c r="D55" s="23">
        <v>6.33</v>
      </c>
      <c r="E55" s="40">
        <f t="shared" si="2"/>
        <v>0</v>
      </c>
      <c r="F55" s="41">
        <v>5.97</v>
      </c>
      <c r="G55" s="23">
        <v>5.98</v>
      </c>
      <c r="H55" s="40">
        <f t="shared" si="3"/>
        <v>0</v>
      </c>
      <c r="I55" s="41">
        <v>5.82</v>
      </c>
      <c r="J55" s="23">
        <v>5.89</v>
      </c>
      <c r="K55" s="42">
        <f t="shared" si="4"/>
        <v>0</v>
      </c>
      <c r="L55" s="23">
        <v>5.8</v>
      </c>
      <c r="M55" s="23">
        <v>5.83</v>
      </c>
      <c r="N55" s="40">
        <f t="shared" si="5"/>
        <v>0</v>
      </c>
      <c r="O55" s="41">
        <v>5.82</v>
      </c>
      <c r="P55" s="23">
        <v>5.79</v>
      </c>
      <c r="Q55" s="43">
        <f t="shared" si="6"/>
        <v>0</v>
      </c>
      <c r="R55" s="41">
        <v>4.33</v>
      </c>
      <c r="S55" s="23">
        <v>4.3600000000000003</v>
      </c>
      <c r="T55" s="40">
        <f t="shared" si="7"/>
        <v>0</v>
      </c>
      <c r="U55" s="41">
        <v>2.23</v>
      </c>
      <c r="V55" s="23">
        <v>2.2999999999999998</v>
      </c>
      <c r="W55" s="40">
        <f t="shared" si="8"/>
        <v>0</v>
      </c>
      <c r="X55" s="41">
        <v>1.52</v>
      </c>
      <c r="Y55" s="23">
        <v>1.58</v>
      </c>
      <c r="Z55" s="40">
        <f t="shared" si="9"/>
        <v>0</v>
      </c>
      <c r="AA55" s="41">
        <v>0.55000000000000004</v>
      </c>
      <c r="AB55" s="23">
        <v>0.55000000000000004</v>
      </c>
      <c r="AC55" s="42">
        <f t="shared" si="10"/>
        <v>0</v>
      </c>
      <c r="AD55" s="23">
        <v>8.1199999999999992</v>
      </c>
      <c r="AE55" s="23">
        <v>8.1199999999999992</v>
      </c>
      <c r="AF55" s="42" t="s">
        <v>29</v>
      </c>
    </row>
    <row r="57" spans="1:32" x14ac:dyDescent="0.2">
      <c r="B57" s="10"/>
      <c r="C57" s="17"/>
      <c r="D57" s="11"/>
      <c r="E57" s="10"/>
      <c r="F57" s="10"/>
      <c r="G57" s="11"/>
    </row>
    <row r="58" spans="1:32" x14ac:dyDescent="0.2">
      <c r="D58" s="11"/>
      <c r="E58" s="10"/>
      <c r="F58" s="10"/>
      <c r="G58" s="11"/>
      <c r="R58"/>
    </row>
    <row r="59" spans="1:32" x14ac:dyDescent="0.2">
      <c r="C59" t="s">
        <v>21</v>
      </c>
      <c r="R59" t="s">
        <v>21</v>
      </c>
    </row>
    <row r="60" spans="1:32" x14ac:dyDescent="0.2">
      <c r="C60" t="s">
        <v>23</v>
      </c>
      <c r="R60" t="s">
        <v>23</v>
      </c>
      <c r="T60"/>
      <c r="U60"/>
      <c r="Z60" s="2"/>
      <c r="AA60" s="2"/>
      <c r="AB60" s="1"/>
      <c r="AC60" s="2"/>
      <c r="AD60" s="2"/>
      <c r="AF60" s="2"/>
    </row>
    <row r="61" spans="1:32" x14ac:dyDescent="0.2">
      <c r="C61"/>
      <c r="R61"/>
    </row>
    <row r="62" spans="1:32" x14ac:dyDescent="0.2">
      <c r="C62" t="s">
        <v>22</v>
      </c>
      <c r="R62" t="s">
        <v>22</v>
      </c>
    </row>
  </sheetData>
  <mergeCells count="24">
    <mergeCell ref="X5:Z5"/>
    <mergeCell ref="AA5:AC5"/>
    <mergeCell ref="AD5:AF5"/>
    <mergeCell ref="A6:B6"/>
    <mergeCell ref="X4:Z4"/>
    <mergeCell ref="AB4:AC4"/>
    <mergeCell ref="AE4:AF4"/>
    <mergeCell ref="C5:E5"/>
    <mergeCell ref="F5:H5"/>
    <mergeCell ref="I5:K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L4:N4"/>
    <mergeCell ref="O4:Q4"/>
    <mergeCell ref="R4:T4"/>
    <mergeCell ref="U4:W4"/>
  </mergeCells>
  <pageMargins left="0.25" right="0.25" top="0.75" bottom="0.75" header="0.3" footer="0.3"/>
  <pageSetup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66" workbookViewId="0">
      <selection sqref="A1:B1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34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9" spans="1:32" x14ac:dyDescent="0.2">
      <c r="A9" s="8">
        <f t="shared" ref="A9:A40" si="0">A10+7</f>
        <v>43460</v>
      </c>
      <c r="B9" s="9">
        <f t="shared" ref="B9:B40" si="1">A9+6</f>
        <v>43466</v>
      </c>
      <c r="C9" s="39">
        <v>6.23</v>
      </c>
      <c r="D9" s="23">
        <v>6.3</v>
      </c>
      <c r="E9" s="40">
        <f>IF(MIN(C9,D9)&lt;'2020'!C$5,'2020'!C$5-MIN(C9,D9),0)</f>
        <v>0</v>
      </c>
      <c r="F9" s="41">
        <v>5.85</v>
      </c>
      <c r="G9" s="23">
        <v>5.94</v>
      </c>
      <c r="H9" s="40">
        <f>IF(MIN(F9,G9)&lt;'2020'!F$5,'2020'!F$5-MIN(F9,G9),0)</f>
        <v>0</v>
      </c>
      <c r="I9" s="42">
        <v>5.72</v>
      </c>
      <c r="J9" s="23">
        <v>5.77</v>
      </c>
      <c r="K9" s="42">
        <f>IF(MIN(I9,J9)&lt;'2020'!I$5,'2020'!I$5-MIN(I9,J9),0)</f>
        <v>0</v>
      </c>
      <c r="L9" s="23">
        <v>5.76</v>
      </c>
      <c r="M9" s="23">
        <v>5.76</v>
      </c>
      <c r="N9" s="40">
        <f>IF(MIN(L9,M9)&lt;'2020'!L$5,'2020'!L$5-MIN(L9,M9),0)</f>
        <v>0</v>
      </c>
      <c r="O9" s="41">
        <v>5.84</v>
      </c>
      <c r="P9" s="23">
        <v>5.82</v>
      </c>
      <c r="Q9" s="43">
        <f>IF(MIN(O9,P9)&lt;'2020'!O$5,'2020'!O$5-MIN(O9,P9),0)</f>
        <v>0</v>
      </c>
      <c r="R9" s="41">
        <v>4.3499999999999996</v>
      </c>
      <c r="S9" s="23">
        <v>4.33</v>
      </c>
      <c r="T9" s="40">
        <f>IF(MIN(R9,S9)&lt;'2020'!R$5,'2020'!R$5-MIN(R9,S9),0)</f>
        <v>0</v>
      </c>
      <c r="U9" s="41">
        <v>2.19</v>
      </c>
      <c r="V9" s="23">
        <v>2.17</v>
      </c>
      <c r="W9" s="40">
        <f>IF(MIN(U9,V9)&lt;'2020'!U$5,'2020'!U$5-MIN(U9,V9),0)</f>
        <v>0</v>
      </c>
      <c r="X9" s="41">
        <v>1.52</v>
      </c>
      <c r="Y9" s="23">
        <v>1.51</v>
      </c>
      <c r="Z9" s="40">
        <f>IF(MIN(X9,Y9)&lt;'2020'!X$5,'2020'!X$5-MIN(X9,Y9),0)</f>
        <v>0</v>
      </c>
      <c r="AA9" s="41">
        <v>0.55000000000000004</v>
      </c>
      <c r="AB9" s="23">
        <v>0.55000000000000004</v>
      </c>
      <c r="AC9" s="42">
        <f>IF(MIN(AA9,AB9)&lt;'2020'!AA$5,'2020'!AA$5-MIN(AA9,AB9),0)</f>
        <v>0</v>
      </c>
      <c r="AD9" s="23">
        <v>8.18</v>
      </c>
      <c r="AE9" s="23">
        <v>8.1199999999999992</v>
      </c>
      <c r="AF9" s="42" t="s">
        <v>29</v>
      </c>
    </row>
    <row r="10" spans="1:32" x14ac:dyDescent="0.2">
      <c r="A10" s="8">
        <f t="shared" si="0"/>
        <v>43453</v>
      </c>
      <c r="B10" s="9">
        <f t="shared" si="1"/>
        <v>43459</v>
      </c>
      <c r="C10" s="39">
        <v>6.16</v>
      </c>
      <c r="D10" s="23">
        <v>6.3</v>
      </c>
      <c r="E10" s="40">
        <f>IF(MIN(C10,D10)&lt;'2020'!C$5,'2020'!C$5-MIN(C10,D10),0)</f>
        <v>0</v>
      </c>
      <c r="F10" s="41">
        <v>5.77</v>
      </c>
      <c r="G10" s="23">
        <v>5.94</v>
      </c>
      <c r="H10" s="40">
        <f>IF(MIN(F10,G10)&lt;'2020'!F$5,'2020'!F$5-MIN(F10,G10),0)</f>
        <v>0</v>
      </c>
      <c r="I10" s="42">
        <v>5.65</v>
      </c>
      <c r="J10" s="23">
        <v>5.77</v>
      </c>
      <c r="K10" s="42">
        <f>IF(MIN(I10,J10)&lt;'2020'!I$5,'2020'!I$5-MIN(I10,J10),0)</f>
        <v>0</v>
      </c>
      <c r="L10" s="23">
        <v>5.72</v>
      </c>
      <c r="M10" s="23">
        <v>5.76</v>
      </c>
      <c r="N10" s="40">
        <f>IF(MIN(L10,M10)&lt;'2020'!L$5,'2020'!L$5-MIN(L10,M10),0)</f>
        <v>0</v>
      </c>
      <c r="O10" s="41">
        <v>5.82</v>
      </c>
      <c r="P10" s="23">
        <v>5.82</v>
      </c>
      <c r="Q10" s="43">
        <f>IF(MIN(O10,P10)&lt;'2020'!O$5,'2020'!O$5-MIN(O10,P10),0)</f>
        <v>0</v>
      </c>
      <c r="R10" s="41">
        <v>4.34</v>
      </c>
      <c r="S10" s="23">
        <v>4.33</v>
      </c>
      <c r="T10" s="40">
        <f>IF(MIN(R10,S10)&lt;'2020'!R$5,'2020'!R$5-MIN(R10,S10),0)</f>
        <v>0</v>
      </c>
      <c r="U10" s="41">
        <v>2.15</v>
      </c>
      <c r="V10" s="23">
        <v>2.17</v>
      </c>
      <c r="W10" s="40">
        <f>IF(MIN(U10,V10)&lt;'2020'!U$5,'2020'!U$5-MIN(U10,V10),0)</f>
        <v>0</v>
      </c>
      <c r="X10" s="41">
        <v>1.5</v>
      </c>
      <c r="Y10" s="23">
        <v>1.51</v>
      </c>
      <c r="Z10" s="40">
        <f>IF(MIN(X10,Y10)&lt;'2020'!X$5,'2020'!X$5-MIN(X10,Y10),0)</f>
        <v>0</v>
      </c>
      <c r="AA10" s="41">
        <v>0.55000000000000004</v>
      </c>
      <c r="AB10" s="23">
        <v>0.55000000000000004</v>
      </c>
      <c r="AC10" s="42">
        <f>IF(MIN(AA10,AB10)&lt;'2020'!AA$5,'2020'!AA$5-MIN(AA10,AB10),0)</f>
        <v>0</v>
      </c>
      <c r="AD10" s="23">
        <v>8.19</v>
      </c>
      <c r="AE10" s="23">
        <v>8.1199999999999992</v>
      </c>
      <c r="AF10" s="42" t="s">
        <v>29</v>
      </c>
    </row>
    <row r="11" spans="1:32" x14ac:dyDescent="0.2">
      <c r="A11" s="8">
        <f t="shared" si="0"/>
        <v>43446</v>
      </c>
      <c r="B11" s="9">
        <f t="shared" si="1"/>
        <v>43452</v>
      </c>
      <c r="C11" s="39">
        <v>6.12</v>
      </c>
      <c r="D11" s="23">
        <v>6.21</v>
      </c>
      <c r="E11" s="40">
        <f>IF(MIN(C11,D11)&lt;'2020'!C$5,'2020'!C$5-MIN(C11,D11),0)</f>
        <v>0</v>
      </c>
      <c r="F11" s="41">
        <v>5.73</v>
      </c>
      <c r="G11" s="23">
        <v>5.84</v>
      </c>
      <c r="H11" s="40">
        <f>IF(MIN(F11,G11)&lt;'2020'!F$5,'2020'!F$5-MIN(F11,G11),0)</f>
        <v>0</v>
      </c>
      <c r="I11" s="42">
        <v>5.61</v>
      </c>
      <c r="J11" s="23">
        <v>5.68</v>
      </c>
      <c r="K11" s="42">
        <f>IF(MIN(I11,J11)&lt;'2020'!I$5,'2020'!I$5-MIN(I11,J11),0)</f>
        <v>0</v>
      </c>
      <c r="L11" s="23">
        <v>5.71</v>
      </c>
      <c r="M11" s="23">
        <v>5.72</v>
      </c>
      <c r="N11" s="40">
        <f>IF(MIN(L11,M11)&lt;'2020'!L$5,'2020'!L$5-MIN(L11,M11),0)</f>
        <v>0</v>
      </c>
      <c r="O11" s="41">
        <v>5.8</v>
      </c>
      <c r="P11" s="23">
        <v>5.83</v>
      </c>
      <c r="Q11" s="43">
        <f>IF(MIN(O11,P11)&lt;'2020'!O$5,'2020'!O$5-MIN(O11,P11),0)</f>
        <v>0</v>
      </c>
      <c r="R11" s="41">
        <v>4.3600000000000003</v>
      </c>
      <c r="S11" s="23">
        <v>4.41</v>
      </c>
      <c r="T11" s="40">
        <f>IF(MIN(R11,S11)&lt;'2020'!R$5,'2020'!R$5-MIN(R11,S11),0)</f>
        <v>0</v>
      </c>
      <c r="U11" s="41">
        <v>2.11</v>
      </c>
      <c r="V11" s="23">
        <v>2.17</v>
      </c>
      <c r="W11" s="40">
        <f>IF(MIN(U11,V11)&lt;'2020'!U$5,'2020'!U$5-MIN(U11,V11),0)</f>
        <v>0</v>
      </c>
      <c r="X11" s="41">
        <v>1.49</v>
      </c>
      <c r="Y11" s="23">
        <v>1.5</v>
      </c>
      <c r="Z11" s="40">
        <f>IF(MIN(X11,Y11)&lt;'2020'!X$5,'2020'!X$5-MIN(X11,Y11),0)</f>
        <v>0</v>
      </c>
      <c r="AA11" s="41">
        <v>0.55000000000000004</v>
      </c>
      <c r="AB11" s="23">
        <v>0.55000000000000004</v>
      </c>
      <c r="AC11" s="42">
        <f>IF(MIN(AA11,AB11)&lt;'2020'!AA$5,'2020'!AA$5-MIN(AA11,AB11),0)</f>
        <v>0</v>
      </c>
      <c r="AD11" s="23">
        <v>8.16</v>
      </c>
      <c r="AE11" s="23">
        <v>8.1199999999999992</v>
      </c>
      <c r="AF11" s="42" t="s">
        <v>29</v>
      </c>
    </row>
    <row r="12" spans="1:32" x14ac:dyDescent="0.2">
      <c r="A12" s="8">
        <f t="shared" si="0"/>
        <v>43439</v>
      </c>
      <c r="B12" s="9">
        <f t="shared" si="1"/>
        <v>43445</v>
      </c>
      <c r="C12" s="39">
        <v>6.1</v>
      </c>
      <c r="D12" s="23">
        <v>6.27</v>
      </c>
      <c r="E12" s="40">
        <f>IF(MIN(C12,D12)&lt;'2020'!C$5,'2020'!C$5-MIN(C12,D12),0)</f>
        <v>0</v>
      </c>
      <c r="F12" s="41">
        <v>5.72</v>
      </c>
      <c r="G12" s="23">
        <v>5.86</v>
      </c>
      <c r="H12" s="40">
        <f>IF(MIN(F12,G12)&lt;'2020'!F$5,'2020'!F$5-MIN(F12,G12),0)</f>
        <v>0</v>
      </c>
      <c r="I12" s="42">
        <v>5.58</v>
      </c>
      <c r="J12" s="23">
        <v>5.74</v>
      </c>
      <c r="K12" s="42">
        <f>IF(MIN(I12,J12)&lt;'2020'!I$5,'2020'!I$5-MIN(I12,J12),0)</f>
        <v>0</v>
      </c>
      <c r="L12" s="23">
        <v>5.68</v>
      </c>
      <c r="M12" s="23">
        <v>5.8</v>
      </c>
      <c r="N12" s="40">
        <f>IF(MIN(L12,M12)&lt;'2020'!L$5,'2020'!L$5-MIN(L12,M12),0)</f>
        <v>0</v>
      </c>
      <c r="O12" s="41">
        <v>5.76</v>
      </c>
      <c r="P12" s="23">
        <v>5.9</v>
      </c>
      <c r="Q12" s="43">
        <f>IF(MIN(O12,P12)&lt;'2020'!O$5,'2020'!O$5-MIN(O12,P12),0)</f>
        <v>0</v>
      </c>
      <c r="R12" s="41">
        <v>4.3899999999999997</v>
      </c>
      <c r="S12" s="23">
        <v>4.42</v>
      </c>
      <c r="T12" s="40">
        <f>IF(MIN(R12,S12)&lt;'2020'!R$5,'2020'!R$5-MIN(R12,S12),0)</f>
        <v>0</v>
      </c>
      <c r="U12" s="41">
        <v>2.04</v>
      </c>
      <c r="V12" s="23">
        <v>2.36</v>
      </c>
      <c r="W12" s="40">
        <f>IF(MIN(U12,V12)&lt;'2020'!U$5,'2020'!U$5-MIN(U12,V12),0)</f>
        <v>0</v>
      </c>
      <c r="X12" s="41">
        <v>1.47</v>
      </c>
      <c r="Y12" s="23">
        <v>1.55</v>
      </c>
      <c r="Z12" s="40">
        <f>IF(MIN(X12,Y12)&lt;'2020'!X$5,'2020'!X$5-MIN(X12,Y12),0)</f>
        <v>0</v>
      </c>
      <c r="AA12" s="41">
        <v>0.55000000000000004</v>
      </c>
      <c r="AB12" s="23">
        <v>0.55000000000000004</v>
      </c>
      <c r="AC12" s="42">
        <f>IF(MIN(AA12,AB12)&lt;'2020'!AA$5,'2020'!AA$5-MIN(AA12,AB12),0)</f>
        <v>0</v>
      </c>
      <c r="AD12" s="23">
        <v>8.1199999999999992</v>
      </c>
      <c r="AE12" s="23">
        <v>8.23</v>
      </c>
      <c r="AF12" s="42" t="s">
        <v>29</v>
      </c>
    </row>
    <row r="13" spans="1:32" x14ac:dyDescent="0.2">
      <c r="A13" s="8">
        <f t="shared" si="0"/>
        <v>43432</v>
      </c>
      <c r="B13" s="9">
        <f t="shared" si="1"/>
        <v>43438</v>
      </c>
      <c r="C13" s="39">
        <v>6.12</v>
      </c>
      <c r="D13" s="23">
        <v>6.18</v>
      </c>
      <c r="E13" s="40">
        <f>IF(MIN(C13,D13)&lt;'2020'!C$5,'2020'!C$5-MIN(C13,D13),0)</f>
        <v>0</v>
      </c>
      <c r="F13" s="41">
        <v>5.73</v>
      </c>
      <c r="G13" s="23">
        <v>5.85</v>
      </c>
      <c r="H13" s="40">
        <f>IF(MIN(F13,G13)&lt;'2020'!F$5,'2020'!F$5-MIN(F13,G13),0)</f>
        <v>0</v>
      </c>
      <c r="I13" s="42">
        <v>5.56</v>
      </c>
      <c r="J13" s="23">
        <v>5.75</v>
      </c>
      <c r="K13" s="42">
        <f>IF(MIN(I13,J13)&lt;'2020'!I$5,'2020'!I$5-MIN(I13,J13),0)</f>
        <v>0</v>
      </c>
      <c r="L13" s="23">
        <v>5.66</v>
      </c>
      <c r="M13" s="23">
        <v>5.78</v>
      </c>
      <c r="N13" s="40">
        <f>IF(MIN(L13,M13)&lt;'2020'!L$5,'2020'!L$5-MIN(L13,M13),0)</f>
        <v>0</v>
      </c>
      <c r="O13" s="41">
        <v>5.73</v>
      </c>
      <c r="P13" s="23">
        <v>5.84</v>
      </c>
      <c r="Q13" s="43">
        <f>IF(MIN(O13,P13)&lt;'2020'!O$5,'2020'!O$5-MIN(O13,P13),0)</f>
        <v>0</v>
      </c>
      <c r="R13" s="41">
        <v>4.47</v>
      </c>
      <c r="S13" s="23">
        <v>4.28</v>
      </c>
      <c r="T13" s="40">
        <f>IF(MIN(R13,S13)&lt;'2020'!R$5,'2020'!R$5-MIN(R13,S13),0)</f>
        <v>0</v>
      </c>
      <c r="U13" s="41">
        <v>2.0499999999999998</v>
      </c>
      <c r="V13" s="23">
        <v>2.13</v>
      </c>
      <c r="W13" s="40">
        <f>IF(MIN(U13,V13)&lt;'2020'!U$5,'2020'!U$5-MIN(U13,V13),0)</f>
        <v>0</v>
      </c>
      <c r="X13" s="41">
        <v>1.46</v>
      </c>
      <c r="Y13" s="23">
        <v>1.52</v>
      </c>
      <c r="Z13" s="40">
        <f>IF(MIN(X13,Y13)&lt;'2020'!X$5,'2020'!X$5-MIN(X13,Y13),0)</f>
        <v>0</v>
      </c>
      <c r="AA13" s="41">
        <v>0.55000000000000004</v>
      </c>
      <c r="AB13" s="23">
        <v>0.55000000000000004</v>
      </c>
      <c r="AC13" s="42">
        <f>IF(MIN(AA13,AB13)&lt;'2020'!AA$5,'2020'!AA$5-MIN(AA13,AB13),0)</f>
        <v>0</v>
      </c>
      <c r="AD13" s="23">
        <v>8.1</v>
      </c>
      <c r="AE13" s="23">
        <v>8.23</v>
      </c>
      <c r="AF13" s="42" t="s">
        <v>29</v>
      </c>
    </row>
    <row r="14" spans="1:32" x14ac:dyDescent="0.2">
      <c r="A14" s="8">
        <f t="shared" si="0"/>
        <v>43425</v>
      </c>
      <c r="B14" s="9">
        <f t="shared" si="1"/>
        <v>43431</v>
      </c>
      <c r="C14" s="39">
        <v>6.25</v>
      </c>
      <c r="D14" s="23">
        <v>6.02</v>
      </c>
      <c r="E14" s="40">
        <f>IF(MIN(C14,D14)&lt;'2020'!C$5,'2020'!C$5-MIN(C14,D14),0)</f>
        <v>0</v>
      </c>
      <c r="F14" s="41">
        <v>5.85</v>
      </c>
      <c r="G14" s="23">
        <v>5.59</v>
      </c>
      <c r="H14" s="40">
        <f>IF(MIN(F14,G14)&lt;'2020'!F$5,'2020'!F$5-MIN(F14,G14),0)</f>
        <v>0</v>
      </c>
      <c r="I14" s="42">
        <v>5.65</v>
      </c>
      <c r="J14" s="23">
        <v>5.49</v>
      </c>
      <c r="K14" s="42">
        <f>IF(MIN(I14,J14)&lt;'2020'!I$5,'2020'!I$5-MIN(I14,J14),0)</f>
        <v>0</v>
      </c>
      <c r="L14" s="23">
        <v>5.7</v>
      </c>
      <c r="M14" s="23">
        <v>5.62</v>
      </c>
      <c r="N14" s="40">
        <f>IF(MIN(L14,M14)&lt;'2020'!L$5,'2020'!L$5-MIN(L14,M14),0)</f>
        <v>0</v>
      </c>
      <c r="O14" s="41">
        <v>5.75</v>
      </c>
      <c r="P14" s="23">
        <v>5.72</v>
      </c>
      <c r="Q14" s="43">
        <f>IF(MIN(O14,P14)&lt;'2020'!O$5,'2020'!O$5-MIN(O14,P14),0)</f>
        <v>0</v>
      </c>
      <c r="R14" s="41">
        <v>4.57</v>
      </c>
      <c r="S14" s="23">
        <v>4.22</v>
      </c>
      <c r="T14" s="40">
        <f>IF(MIN(R14,S14)&lt;'2020'!R$5,'2020'!R$5-MIN(R14,S14),0)</f>
        <v>0</v>
      </c>
      <c r="U14" s="41">
        <v>2.12</v>
      </c>
      <c r="V14" s="23">
        <v>1.99</v>
      </c>
      <c r="W14" s="40">
        <f>IF(MIN(U14,V14)&lt;'2020'!U$5,'2020'!U$5-MIN(U14,V14),0)</f>
        <v>0</v>
      </c>
      <c r="X14" s="41">
        <v>1.48</v>
      </c>
      <c r="Y14" s="23">
        <v>1.47</v>
      </c>
      <c r="Z14" s="40">
        <f>IF(MIN(X14,Y14)&lt;'2020'!X$5,'2020'!X$5-MIN(X14,Y14),0)</f>
        <v>0</v>
      </c>
      <c r="AA14" s="41">
        <v>0.55000000000000004</v>
      </c>
      <c r="AB14" s="23">
        <v>0.55000000000000004</v>
      </c>
      <c r="AC14" s="42">
        <f>IF(MIN(AA14,AB14)&lt;'2020'!AA$5,'2020'!AA$5-MIN(AA14,AB14),0)</f>
        <v>0</v>
      </c>
      <c r="AD14" s="23">
        <v>8.08</v>
      </c>
      <c r="AE14" s="23">
        <v>8.23</v>
      </c>
      <c r="AF14" s="42" t="s">
        <v>29</v>
      </c>
    </row>
    <row r="15" spans="1:32" x14ac:dyDescent="0.2">
      <c r="A15" s="8">
        <f t="shared" si="0"/>
        <v>43418</v>
      </c>
      <c r="B15" s="9">
        <f t="shared" si="1"/>
        <v>43424</v>
      </c>
      <c r="C15" s="39">
        <v>6.41</v>
      </c>
      <c r="D15" s="23">
        <v>6.02</v>
      </c>
      <c r="E15" s="40">
        <f>IF(MIN(C15,D15)&lt;'2020'!C$5,'2020'!C$5-MIN(C15,D15),0)</f>
        <v>0</v>
      </c>
      <c r="F15" s="41">
        <v>5.98</v>
      </c>
      <c r="G15" s="23">
        <v>5.61</v>
      </c>
      <c r="H15" s="40">
        <f>IF(MIN(F15,G15)&lt;'2020'!F$5,'2020'!F$5-MIN(F15,G15),0)</f>
        <v>0</v>
      </c>
      <c r="I15" s="42">
        <v>5.75</v>
      </c>
      <c r="J15" s="23">
        <v>5.47</v>
      </c>
      <c r="K15" s="42">
        <f>IF(MIN(I15,J15)&lt;'2020'!I$5,'2020'!I$5-MIN(I15,J15),0)</f>
        <v>0</v>
      </c>
      <c r="L15" s="23">
        <v>5.75</v>
      </c>
      <c r="M15" s="23">
        <v>5.64</v>
      </c>
      <c r="N15" s="40">
        <f>IF(MIN(L15,M15)&lt;'2020'!L$5,'2020'!L$5-MIN(L15,M15),0)</f>
        <v>0</v>
      </c>
      <c r="O15" s="41">
        <v>5.78</v>
      </c>
      <c r="P15" s="23">
        <v>5.76</v>
      </c>
      <c r="Q15" s="43">
        <f>IF(MIN(O15,P15)&lt;'2020'!O$5,'2020'!O$5-MIN(O15,P15),0)</f>
        <v>0</v>
      </c>
      <c r="R15" s="41">
        <v>4.62</v>
      </c>
      <c r="S15" s="23">
        <v>4.46</v>
      </c>
      <c r="T15" s="40">
        <f>IF(MIN(R15,S15)&lt;'2020'!R$5,'2020'!R$5-MIN(R15,S15),0)</f>
        <v>0</v>
      </c>
      <c r="U15" s="41">
        <v>2.2000000000000002</v>
      </c>
      <c r="V15" s="23">
        <v>1.98</v>
      </c>
      <c r="W15" s="40">
        <f>IF(MIN(U15,V15)&lt;'2020'!U$5,'2020'!U$5-MIN(U15,V15),0)</f>
        <v>0</v>
      </c>
      <c r="X15" s="41">
        <v>1.51</v>
      </c>
      <c r="Y15" s="23">
        <v>1.43</v>
      </c>
      <c r="Z15" s="40">
        <f>IF(MIN(X15,Y15)&lt;'2020'!X$5,'2020'!X$5-MIN(X15,Y15),0)</f>
        <v>0</v>
      </c>
      <c r="AA15" s="41">
        <v>0.55000000000000004</v>
      </c>
      <c r="AB15" s="23">
        <v>0.55000000000000004</v>
      </c>
      <c r="AC15" s="42">
        <f>IF(MIN(AA15,AB15)&lt;'2020'!AA$5,'2020'!AA$5-MIN(AA15,AB15),0)</f>
        <v>0</v>
      </c>
      <c r="AD15" s="23">
        <v>8.1</v>
      </c>
      <c r="AE15" s="23">
        <v>8</v>
      </c>
      <c r="AF15" s="42" t="s">
        <v>29</v>
      </c>
    </row>
    <row r="16" spans="1:32" x14ac:dyDescent="0.2">
      <c r="A16" s="8">
        <f t="shared" si="0"/>
        <v>43411</v>
      </c>
      <c r="B16" s="9">
        <f t="shared" si="1"/>
        <v>43417</v>
      </c>
      <c r="C16" s="39">
        <v>6.57</v>
      </c>
      <c r="D16" s="23">
        <v>6.15</v>
      </c>
      <c r="E16" s="40">
        <f>IF(MIN(C16,D16)&lt;'2020'!C$5,'2020'!C$5-MIN(C16,D16),0)</f>
        <v>0</v>
      </c>
      <c r="F16" s="41">
        <v>6.08</v>
      </c>
      <c r="G16" s="23">
        <v>5.81</v>
      </c>
      <c r="H16" s="40">
        <f>IF(MIN(F16,G16)&lt;'2020'!F$5,'2020'!F$5-MIN(F16,G16),0)</f>
        <v>0</v>
      </c>
      <c r="I16" s="42">
        <v>5.82</v>
      </c>
      <c r="J16" s="23">
        <v>5.6</v>
      </c>
      <c r="K16" s="42">
        <f>IF(MIN(I16,J16)&lt;'2020'!I$5,'2020'!I$5-MIN(I16,J16),0)</f>
        <v>0</v>
      </c>
      <c r="L16" s="23">
        <v>5.78</v>
      </c>
      <c r="M16" s="23">
        <v>5.67</v>
      </c>
      <c r="N16" s="40">
        <f>IF(MIN(L16,M16)&lt;'2020'!L$5,'2020'!L$5-MIN(L16,M16),0)</f>
        <v>0</v>
      </c>
      <c r="O16" s="41">
        <v>5.8</v>
      </c>
      <c r="P16" s="23">
        <v>5.81</v>
      </c>
      <c r="Q16" s="43">
        <f>IF(MIN(O16,P16)&lt;'2020'!O$5,'2020'!O$5-MIN(O16,P16),0)</f>
        <v>0</v>
      </c>
      <c r="R16" s="41">
        <v>4.68</v>
      </c>
      <c r="S16" s="23">
        <v>4.55</v>
      </c>
      <c r="T16" s="40">
        <f>IF(MIN(R16,S16)&lt;'2020'!R$5,'2020'!R$5-MIN(R16,S16),0)</f>
        <v>0</v>
      </c>
      <c r="U16" s="41">
        <v>2.29</v>
      </c>
      <c r="V16" s="23">
        <v>2.04</v>
      </c>
      <c r="W16" s="40">
        <f>IF(MIN(U16,V16)&lt;'2020'!U$5,'2020'!U$5-MIN(U16,V16),0)</f>
        <v>0</v>
      </c>
      <c r="X16" s="41">
        <v>1.54</v>
      </c>
      <c r="Y16" s="23">
        <v>1.45</v>
      </c>
      <c r="Z16" s="40">
        <f>IF(MIN(X16,Y16)&lt;'2020'!X$5,'2020'!X$5-MIN(X16,Y16),0)</f>
        <v>0</v>
      </c>
      <c r="AA16" s="41">
        <v>0.55000000000000004</v>
      </c>
      <c r="AB16" s="23">
        <v>0.55000000000000004</v>
      </c>
      <c r="AC16" s="42">
        <f>IF(MIN(AA16,AB16)&lt;'2020'!AA$5,'2020'!AA$5-MIN(AA16,AB16),0)</f>
        <v>0</v>
      </c>
      <c r="AD16" s="23">
        <v>8.1199999999999992</v>
      </c>
      <c r="AE16" s="23">
        <v>8</v>
      </c>
      <c r="AF16" s="42" t="s">
        <v>29</v>
      </c>
    </row>
    <row r="17" spans="1:32" x14ac:dyDescent="0.2">
      <c r="A17" s="8">
        <f t="shared" si="0"/>
        <v>43404</v>
      </c>
      <c r="B17" s="9">
        <f t="shared" si="1"/>
        <v>43410</v>
      </c>
      <c r="C17" s="39">
        <v>6.74</v>
      </c>
      <c r="D17" s="23">
        <v>6.18</v>
      </c>
      <c r="E17" s="40">
        <f>IF(MIN(C17,D17)&lt;'2020'!C$5,'2020'!C$5-MIN(C17,D17),0)</f>
        <v>0</v>
      </c>
      <c r="F17" s="41">
        <v>6.19</v>
      </c>
      <c r="G17" s="23">
        <v>5.82</v>
      </c>
      <c r="H17" s="40">
        <f>IF(MIN(F17,G17)&lt;'2020'!F$5,'2020'!F$5-MIN(F17,G17),0)</f>
        <v>0</v>
      </c>
      <c r="I17" s="42">
        <v>5.9</v>
      </c>
      <c r="J17" s="23">
        <v>5.61</v>
      </c>
      <c r="K17" s="42">
        <f>IF(MIN(I17,J17)&lt;'2020'!I$5,'2020'!I$5-MIN(I17,J17),0)</f>
        <v>0</v>
      </c>
      <c r="L17" s="23">
        <v>5.83</v>
      </c>
      <c r="M17" s="23">
        <v>5.66</v>
      </c>
      <c r="N17" s="40">
        <f>IF(MIN(L17,M17)&lt;'2020'!L$5,'2020'!L$5-MIN(L17,M17),0)</f>
        <v>0</v>
      </c>
      <c r="O17" s="41">
        <v>5.86</v>
      </c>
      <c r="P17" s="23">
        <v>5.7</v>
      </c>
      <c r="Q17" s="43">
        <f>IF(MIN(O17,P17)&lt;'2020'!O$5,'2020'!O$5-MIN(O17,P17),0)</f>
        <v>0</v>
      </c>
      <c r="R17" s="41">
        <v>4.75</v>
      </c>
      <c r="S17" s="23">
        <v>4.6100000000000003</v>
      </c>
      <c r="T17" s="40">
        <f>IF(MIN(R17,S17)&lt;'2020'!R$5,'2020'!R$5-MIN(R17,S17),0)</f>
        <v>0</v>
      </c>
      <c r="U17" s="41">
        <v>2.37</v>
      </c>
      <c r="V17" s="23">
        <v>2.15</v>
      </c>
      <c r="W17" s="40">
        <f>IF(MIN(U17,V17)&lt;'2020'!U$5,'2020'!U$5-MIN(U17,V17),0)</f>
        <v>0</v>
      </c>
      <c r="X17" s="41">
        <v>1.57</v>
      </c>
      <c r="Y17" s="23">
        <v>1.45</v>
      </c>
      <c r="Z17" s="40">
        <f>IF(MIN(X17,Y17)&lt;'2020'!X$5,'2020'!X$5-MIN(X17,Y17),0)</f>
        <v>0</v>
      </c>
      <c r="AA17" s="41">
        <v>0.55000000000000004</v>
      </c>
      <c r="AB17" s="23">
        <v>0.55000000000000004</v>
      </c>
      <c r="AC17" s="42">
        <f>IF(MIN(AA17,AB17)&lt;'2020'!AA$5,'2020'!AA$5-MIN(AA17,AB17),0)</f>
        <v>0</v>
      </c>
      <c r="AD17" s="23">
        <v>8.08</v>
      </c>
      <c r="AE17" s="23">
        <v>8.15</v>
      </c>
      <c r="AF17" s="42" t="s">
        <v>29</v>
      </c>
    </row>
    <row r="18" spans="1:32" x14ac:dyDescent="0.2">
      <c r="A18" s="8">
        <f t="shared" si="0"/>
        <v>43397</v>
      </c>
      <c r="B18" s="9">
        <f t="shared" si="1"/>
        <v>43403</v>
      </c>
      <c r="C18" s="39">
        <v>6.86</v>
      </c>
      <c r="D18" s="23">
        <v>6.54</v>
      </c>
      <c r="E18" s="40">
        <f>IF(MIN(C18,D18)&lt;'2020'!C$5,'2020'!C$5-MIN(C18,D18),0)</f>
        <v>0</v>
      </c>
      <c r="F18" s="41">
        <v>6.26</v>
      </c>
      <c r="G18" s="23">
        <v>6.07</v>
      </c>
      <c r="H18" s="40">
        <f>IF(MIN(F18,G18)&lt;'2020'!F$5,'2020'!F$5-MIN(F18,G18),0)</f>
        <v>0</v>
      </c>
      <c r="I18" s="42">
        <v>5.94</v>
      </c>
      <c r="J18" s="23">
        <v>5.87</v>
      </c>
      <c r="K18" s="42">
        <f>IF(MIN(I18,J18)&lt;'2020'!I$5,'2020'!I$5-MIN(I18,J18),0)</f>
        <v>0</v>
      </c>
      <c r="L18" s="23">
        <v>5.86</v>
      </c>
      <c r="M18" s="23">
        <v>5.8</v>
      </c>
      <c r="N18" s="40">
        <f>IF(MIN(L18,M18)&lt;'2020'!L$5,'2020'!L$5-MIN(L18,M18),0)</f>
        <v>0</v>
      </c>
      <c r="O18" s="41">
        <v>5.89</v>
      </c>
      <c r="P18" s="23">
        <v>5.8</v>
      </c>
      <c r="Q18" s="43">
        <f>IF(MIN(O18,P18)&lt;'2020'!O$5,'2020'!O$5-MIN(O18,P18),0)</f>
        <v>0</v>
      </c>
      <c r="R18" s="41">
        <v>4.8099999999999996</v>
      </c>
      <c r="S18" s="23">
        <v>4.6399999999999997</v>
      </c>
      <c r="T18" s="40">
        <f>IF(MIN(R18,S18)&lt;'2020'!R$5,'2020'!R$5-MIN(R18,S18),0)</f>
        <v>0</v>
      </c>
      <c r="U18" s="41">
        <v>2.44</v>
      </c>
      <c r="V18" s="23">
        <v>2.25</v>
      </c>
      <c r="W18" s="40">
        <f>IF(MIN(U18,V18)&lt;'2020'!U$5,'2020'!U$5-MIN(U18,V18),0)</f>
        <v>0</v>
      </c>
      <c r="X18" s="41">
        <v>1.58</v>
      </c>
      <c r="Y18" s="23">
        <v>1.56</v>
      </c>
      <c r="Z18" s="40">
        <f>IF(MIN(X18,Y18)&lt;'2020'!X$5,'2020'!X$5-MIN(X18,Y18),0)</f>
        <v>0</v>
      </c>
      <c r="AA18" s="41">
        <v>0.55000000000000004</v>
      </c>
      <c r="AB18" s="23">
        <v>0.55000000000000004</v>
      </c>
      <c r="AC18" s="42">
        <f>IF(MIN(AA18,AB18)&lt;'2020'!AA$5,'2020'!AA$5-MIN(AA18,AB18),0)</f>
        <v>0</v>
      </c>
      <c r="AD18" s="23">
        <v>8</v>
      </c>
      <c r="AE18" s="23">
        <v>8.15</v>
      </c>
      <c r="AF18" s="42" t="s">
        <v>29</v>
      </c>
    </row>
    <row r="19" spans="1:32" x14ac:dyDescent="0.2">
      <c r="A19" s="8">
        <f t="shared" si="0"/>
        <v>43390</v>
      </c>
      <c r="B19" s="9">
        <f t="shared" si="1"/>
        <v>43396</v>
      </c>
      <c r="C19" s="39">
        <v>6.94</v>
      </c>
      <c r="D19" s="23">
        <v>6.6</v>
      </c>
      <c r="E19" s="40">
        <f>IF(MIN(C19,D19)&lt;'2020'!C$5,'2020'!C$5-MIN(C19,D19),0)</f>
        <v>0</v>
      </c>
      <c r="F19" s="41">
        <v>6.32</v>
      </c>
      <c r="G19" s="23">
        <v>6.16</v>
      </c>
      <c r="H19" s="40">
        <f>IF(MIN(F19,G19)&lt;'2020'!F$5,'2020'!F$5-MIN(F19,G19),0)</f>
        <v>0</v>
      </c>
      <c r="I19" s="42">
        <v>5.97</v>
      </c>
      <c r="J19" s="23">
        <v>5.89</v>
      </c>
      <c r="K19" s="42">
        <f>IF(MIN(I19,J19)&lt;'2020'!I$5,'2020'!I$5-MIN(I19,J19),0)</f>
        <v>0</v>
      </c>
      <c r="L19" s="23">
        <v>5.88</v>
      </c>
      <c r="M19" s="23">
        <v>5.84</v>
      </c>
      <c r="N19" s="40">
        <f>IF(MIN(L19,M19)&lt;'2020'!L$5,'2020'!L$5-MIN(L19,M19),0)</f>
        <v>0</v>
      </c>
      <c r="O19" s="41">
        <v>5.92</v>
      </c>
      <c r="P19" s="23">
        <v>5.8</v>
      </c>
      <c r="Q19" s="43">
        <f>IF(MIN(O19,P19)&lt;'2020'!O$5,'2020'!O$5-MIN(O19,P19),0)</f>
        <v>0</v>
      </c>
      <c r="R19" s="41">
        <v>4.88</v>
      </c>
      <c r="S19" s="23">
        <v>4.63</v>
      </c>
      <c r="T19" s="40">
        <f>IF(MIN(R19,S19)&lt;'2020'!R$5,'2020'!R$5-MIN(R19,S19),0)</f>
        <v>0</v>
      </c>
      <c r="U19" s="41">
        <v>2.5</v>
      </c>
      <c r="V19" s="23">
        <v>2.3199999999999998</v>
      </c>
      <c r="W19" s="40">
        <f>IF(MIN(U19,V19)&lt;'2020'!U$5,'2020'!U$5-MIN(U19,V19),0)</f>
        <v>0</v>
      </c>
      <c r="X19" s="41">
        <v>1.58</v>
      </c>
      <c r="Y19" s="23">
        <v>1.57</v>
      </c>
      <c r="Z19" s="40">
        <f>IF(MIN(X19,Y19)&lt;'2020'!X$5,'2020'!X$5-MIN(X19,Y19),0)</f>
        <v>0</v>
      </c>
      <c r="AA19" s="41">
        <v>0.55000000000000004</v>
      </c>
      <c r="AB19" s="23">
        <v>0.55000000000000004</v>
      </c>
      <c r="AC19" s="42">
        <f>IF(MIN(AA19,AB19)&lt;'2020'!AA$5,'2020'!AA$5-MIN(AA19,AB19),0)</f>
        <v>0</v>
      </c>
      <c r="AD19" s="23">
        <v>7.93</v>
      </c>
      <c r="AE19" s="23">
        <v>8.15</v>
      </c>
      <c r="AF19" s="42" t="s">
        <v>29</v>
      </c>
    </row>
    <row r="20" spans="1:32" x14ac:dyDescent="0.2">
      <c r="A20" s="8">
        <f t="shared" si="0"/>
        <v>43383</v>
      </c>
      <c r="B20" s="9">
        <f t="shared" si="1"/>
        <v>43389</v>
      </c>
      <c r="C20" s="39">
        <v>6.97</v>
      </c>
      <c r="D20" s="23">
        <v>6.8</v>
      </c>
      <c r="E20" s="40">
        <f>IF(MIN(C20,D20)&lt;'2020'!C$5,'2020'!C$5-MIN(C20,D20),0)</f>
        <v>0</v>
      </c>
      <c r="F20" s="41">
        <v>6.35</v>
      </c>
      <c r="G20" s="23">
        <v>6.22</v>
      </c>
      <c r="H20" s="40">
        <f>IF(MIN(F20,G20)&lt;'2020'!F$5,'2020'!F$5-MIN(F20,G20),0)</f>
        <v>0</v>
      </c>
      <c r="I20" s="42">
        <v>6.01</v>
      </c>
      <c r="J20" s="23">
        <v>5.9</v>
      </c>
      <c r="K20" s="42">
        <f>IF(MIN(I20,J20)&lt;'2020'!I$5,'2020'!I$5-MIN(I20,J20),0)</f>
        <v>0</v>
      </c>
      <c r="L20" s="23">
        <v>5.92</v>
      </c>
      <c r="M20" s="23">
        <v>5.82</v>
      </c>
      <c r="N20" s="40">
        <f>IF(MIN(L20,M20)&lt;'2020'!L$5,'2020'!L$5-MIN(L20,M20),0)</f>
        <v>0</v>
      </c>
      <c r="O20" s="41">
        <v>5.93</v>
      </c>
      <c r="P20" s="23">
        <v>5.88</v>
      </c>
      <c r="Q20" s="43">
        <f>IF(MIN(O20,P20)&lt;'2020'!O$5,'2020'!O$5-MIN(O20,P20),0)</f>
        <v>0</v>
      </c>
      <c r="R20" s="41">
        <v>4.91</v>
      </c>
      <c r="S20" s="23">
        <v>4.79</v>
      </c>
      <c r="T20" s="40">
        <f>IF(MIN(R20,S20)&lt;'2020'!R$5,'2020'!R$5-MIN(R20,S20),0)</f>
        <v>0</v>
      </c>
      <c r="U20" s="41">
        <v>2.54</v>
      </c>
      <c r="V20" s="23">
        <v>2.4</v>
      </c>
      <c r="W20" s="40">
        <f>IF(MIN(U20,V20)&lt;'2020'!U$5,'2020'!U$5-MIN(U20,V20),0)</f>
        <v>0</v>
      </c>
      <c r="X20" s="41">
        <v>1.59</v>
      </c>
      <c r="Y20" s="23">
        <v>1.55</v>
      </c>
      <c r="Z20" s="40">
        <f>IF(MIN(X20,Y20)&lt;'2020'!X$5,'2020'!X$5-MIN(X20,Y20),0)</f>
        <v>0</v>
      </c>
      <c r="AA20" s="41">
        <v>0.55000000000000004</v>
      </c>
      <c r="AB20" s="23">
        <v>0.55000000000000004</v>
      </c>
      <c r="AC20" s="42">
        <f>IF(MIN(AA20,AB20)&lt;'2020'!AA$5,'2020'!AA$5-MIN(AA20,AB20),0)</f>
        <v>0</v>
      </c>
      <c r="AD20" s="23">
        <v>7.89</v>
      </c>
      <c r="AE20" s="23">
        <v>8.0500000000000007</v>
      </c>
      <c r="AF20" s="42" t="s">
        <v>29</v>
      </c>
    </row>
    <row r="21" spans="1:32" x14ac:dyDescent="0.2">
      <c r="A21" s="8">
        <f t="shared" si="0"/>
        <v>43376</v>
      </c>
      <c r="B21" s="9">
        <f t="shared" si="1"/>
        <v>43382</v>
      </c>
      <c r="C21" s="39">
        <v>7</v>
      </c>
      <c r="D21" s="23">
        <v>6.87</v>
      </c>
      <c r="E21" s="40">
        <f>IF(MIN(C21,D21)&lt;'2020'!C$5,'2020'!C$5-MIN(C21,D21),0)</f>
        <v>0</v>
      </c>
      <c r="F21" s="41">
        <v>6.4</v>
      </c>
      <c r="G21" s="23">
        <v>6.24</v>
      </c>
      <c r="H21" s="40">
        <f>IF(MIN(F21,G21)&lt;'2020'!F$5,'2020'!F$5-MIN(F21,G21),0)</f>
        <v>0</v>
      </c>
      <c r="I21" s="42">
        <v>6.07</v>
      </c>
      <c r="J21" s="23">
        <v>5.88</v>
      </c>
      <c r="K21" s="42">
        <f>IF(MIN(I21,J21)&lt;'2020'!I$5,'2020'!I$5-MIN(I21,J21),0)</f>
        <v>0</v>
      </c>
      <c r="L21" s="23">
        <v>5.97</v>
      </c>
      <c r="M21" s="23">
        <v>5.83</v>
      </c>
      <c r="N21" s="40">
        <f>IF(MIN(L21,M21)&lt;'2020'!L$5,'2020'!L$5-MIN(L21,M21),0)</f>
        <v>0</v>
      </c>
      <c r="O21" s="41">
        <v>5.96</v>
      </c>
      <c r="P21" s="23">
        <v>5.91</v>
      </c>
      <c r="Q21" s="43">
        <f>IF(MIN(O21,P21)&lt;'2020'!O$5,'2020'!O$5-MIN(O21,P21),0)</f>
        <v>0</v>
      </c>
      <c r="R21" s="41">
        <v>4.95</v>
      </c>
      <c r="S21" s="23">
        <v>4.8899999999999997</v>
      </c>
      <c r="T21" s="40">
        <f>IF(MIN(R21,S21)&lt;'2020'!R$5,'2020'!R$5-MIN(R21,S21),0)</f>
        <v>0</v>
      </c>
      <c r="U21" s="41">
        <v>2.57</v>
      </c>
      <c r="V21" s="23">
        <v>2.4700000000000002</v>
      </c>
      <c r="W21" s="40">
        <f>IF(MIN(U21,V21)&lt;'2020'!U$5,'2020'!U$5-MIN(U21,V21),0)</f>
        <v>0</v>
      </c>
      <c r="X21" s="41">
        <v>1.58</v>
      </c>
      <c r="Y21" s="23">
        <v>1.58</v>
      </c>
      <c r="Z21" s="40">
        <f>IF(MIN(X21,Y21)&lt;'2020'!X$5,'2020'!X$5-MIN(X21,Y21),0)</f>
        <v>0</v>
      </c>
      <c r="AA21" s="41">
        <v>0.55000000000000004</v>
      </c>
      <c r="AB21" s="23">
        <v>0.55000000000000004</v>
      </c>
      <c r="AC21" s="42">
        <f>IF(MIN(AA21,AB21)&lt;'2020'!AA$5,'2020'!AA$5-MIN(AA21,AB21),0)</f>
        <v>0</v>
      </c>
      <c r="AD21" s="23">
        <v>7.83</v>
      </c>
      <c r="AE21" s="23">
        <v>8.0500000000000007</v>
      </c>
      <c r="AF21" s="42" t="s">
        <v>29</v>
      </c>
    </row>
    <row r="22" spans="1:32" x14ac:dyDescent="0.2">
      <c r="A22" s="8">
        <f t="shared" si="0"/>
        <v>43369</v>
      </c>
      <c r="B22" s="9">
        <f t="shared" si="1"/>
        <v>43375</v>
      </c>
      <c r="C22" s="39">
        <v>6.99</v>
      </c>
      <c r="D22" s="23">
        <v>7.05</v>
      </c>
      <c r="E22" s="40">
        <f>IF(MIN(C22,D22)&lt;'2020'!C$5,'2020'!C$5-MIN(C22,D22),0)</f>
        <v>0</v>
      </c>
      <c r="F22" s="41">
        <v>6.41</v>
      </c>
      <c r="G22" s="23">
        <v>6.4</v>
      </c>
      <c r="H22" s="40">
        <f>IF(MIN(F22,G22)&lt;'2020'!F$5,'2020'!F$5-MIN(F22,G22),0)</f>
        <v>0</v>
      </c>
      <c r="I22" s="42">
        <v>6.11</v>
      </c>
      <c r="J22" s="23">
        <v>6.04</v>
      </c>
      <c r="K22" s="42">
        <f>IF(MIN(I22,J22)&lt;'2020'!I$5,'2020'!I$5-MIN(I22,J22),0)</f>
        <v>0</v>
      </c>
      <c r="L22" s="23">
        <v>6.01</v>
      </c>
      <c r="M22" s="23">
        <v>5.94</v>
      </c>
      <c r="N22" s="40">
        <f>IF(MIN(L22,M22)&lt;'2020'!L$5,'2020'!L$5-MIN(L22,M22),0)</f>
        <v>0</v>
      </c>
      <c r="O22" s="41">
        <v>6</v>
      </c>
      <c r="P22" s="23">
        <v>5.96</v>
      </c>
      <c r="Q22" s="43">
        <f>IF(MIN(O22,P22)&lt;'2020'!O$5,'2020'!O$5-MIN(O22,P22),0)</f>
        <v>0</v>
      </c>
      <c r="R22" s="41">
        <v>4.9800000000000004</v>
      </c>
      <c r="S22" s="23">
        <v>4.92</v>
      </c>
      <c r="T22" s="40">
        <f>IF(MIN(R22,S22)&lt;'2020'!R$5,'2020'!R$5-MIN(R22,S22),0)</f>
        <v>0</v>
      </c>
      <c r="U22" s="41">
        <v>2.59</v>
      </c>
      <c r="V22" s="23">
        <v>2.5299999999999998</v>
      </c>
      <c r="W22" s="40">
        <f>IF(MIN(U22,V22)&lt;'2020'!U$5,'2020'!U$5-MIN(U22,V22),0)</f>
        <v>0</v>
      </c>
      <c r="X22" s="41">
        <v>1.57</v>
      </c>
      <c r="Y22" s="23">
        <v>1.61</v>
      </c>
      <c r="Z22" s="40">
        <f>IF(MIN(X22,Y22)&lt;'2020'!X$5,'2020'!X$5-MIN(X22,Y22),0)</f>
        <v>0</v>
      </c>
      <c r="AA22" s="41">
        <v>0.55000000000000004</v>
      </c>
      <c r="AB22" s="23">
        <v>0.55000000000000004</v>
      </c>
      <c r="AC22" s="42">
        <f>IF(MIN(AA22,AB22)&lt;'2020'!AA$5,'2020'!AA$5-MIN(AA22,AB22),0)</f>
        <v>0</v>
      </c>
      <c r="AD22" s="23">
        <v>7.85</v>
      </c>
      <c r="AE22" s="23">
        <v>7.82</v>
      </c>
      <c r="AF22" s="42" t="s">
        <v>29</v>
      </c>
    </row>
    <row r="23" spans="1:32" x14ac:dyDescent="0.2">
      <c r="A23" s="8">
        <f t="shared" si="0"/>
        <v>43362</v>
      </c>
      <c r="B23" s="9">
        <f t="shared" si="1"/>
        <v>43368</v>
      </c>
      <c r="C23" s="39">
        <v>6.98</v>
      </c>
      <c r="D23" s="23">
        <v>7.03</v>
      </c>
      <c r="E23" s="40">
        <f>IF(MIN(C23,D23)&lt;'2020'!C$5,'2020'!C$5-MIN(C23,D23),0)</f>
        <v>0</v>
      </c>
      <c r="F23" s="41">
        <v>6.42</v>
      </c>
      <c r="G23" s="23">
        <v>6.4</v>
      </c>
      <c r="H23" s="40">
        <f>IF(MIN(F23,G23)&lt;'2020'!F$5,'2020'!F$5-MIN(F23,G23),0)</f>
        <v>0</v>
      </c>
      <c r="I23" s="42">
        <v>6.16</v>
      </c>
      <c r="J23" s="23">
        <v>6.04</v>
      </c>
      <c r="K23" s="42">
        <f>IF(MIN(I23,J23)&lt;'2020'!I$5,'2020'!I$5-MIN(I23,J23),0)</f>
        <v>0</v>
      </c>
      <c r="L23" s="23">
        <v>6.05</v>
      </c>
      <c r="M23" s="23">
        <v>5.93</v>
      </c>
      <c r="N23" s="40">
        <f>IF(MIN(L23,M23)&lt;'2020'!L$5,'2020'!L$5-MIN(L23,M23),0)</f>
        <v>0</v>
      </c>
      <c r="O23" s="41">
        <v>6.04</v>
      </c>
      <c r="P23" s="23">
        <v>5.93</v>
      </c>
      <c r="Q23" s="43">
        <f>IF(MIN(O23,P23)&lt;'2020'!O$5,'2020'!O$5-MIN(O23,P23),0)</f>
        <v>0</v>
      </c>
      <c r="R23" s="41">
        <v>5.03</v>
      </c>
      <c r="S23" s="23">
        <v>4.91</v>
      </c>
      <c r="T23" s="40">
        <f>IF(MIN(R23,S23)&lt;'2020'!R$5,'2020'!R$5-MIN(R23,S23),0)</f>
        <v>0</v>
      </c>
      <c r="U23" s="41">
        <v>2.59</v>
      </c>
      <c r="V23" s="23">
        <v>2.57</v>
      </c>
      <c r="W23" s="40">
        <f>IF(MIN(U23,V23)&lt;'2020'!U$5,'2020'!U$5-MIN(U23,V23),0)</f>
        <v>0</v>
      </c>
      <c r="X23" s="41">
        <v>1.56</v>
      </c>
      <c r="Y23" s="23">
        <v>1.59</v>
      </c>
      <c r="Z23" s="40">
        <f>IF(MIN(X23,Y23)&lt;'2020'!X$5,'2020'!X$5-MIN(X23,Y23),0)</f>
        <v>0</v>
      </c>
      <c r="AA23" s="41">
        <v>0.55000000000000004</v>
      </c>
      <c r="AB23" s="23">
        <v>0.55000000000000004</v>
      </c>
      <c r="AC23" s="42">
        <f>IF(MIN(AA23,AB23)&lt;'2020'!AA$5,'2020'!AA$5-MIN(AA23,AB23),0)</f>
        <v>0</v>
      </c>
      <c r="AD23" s="23">
        <v>7.85</v>
      </c>
      <c r="AE23" s="23">
        <v>7.82</v>
      </c>
      <c r="AF23" s="42" t="s">
        <v>29</v>
      </c>
    </row>
    <row r="24" spans="1:32" x14ac:dyDescent="0.2">
      <c r="A24" s="8">
        <f t="shared" si="0"/>
        <v>43355</v>
      </c>
      <c r="B24" s="9">
        <f t="shared" si="1"/>
        <v>43361</v>
      </c>
      <c r="C24" s="22">
        <v>6.92</v>
      </c>
      <c r="D24" s="23">
        <v>6.92</v>
      </c>
      <c r="E24" s="24">
        <f>IF(MIN(C24,D24)&lt;'2020'!C$5,'2020'!C$5-MIN(C24,D24),0)</f>
        <v>0</v>
      </c>
      <c r="F24" s="25">
        <v>6.39</v>
      </c>
      <c r="G24" s="23">
        <v>6.36</v>
      </c>
      <c r="H24" s="24">
        <f>IF(MIN(F24,G24)&lt;'2020'!F$5,'2020'!F$5-MIN(F24,G24),0)</f>
        <v>0</v>
      </c>
      <c r="I24" s="26">
        <v>6.16</v>
      </c>
      <c r="J24" s="23">
        <v>6.05</v>
      </c>
      <c r="K24" s="27">
        <f>IF(MIN(I24,J24)&lt;'2020'!I$5,'2020'!I$5-MIN(I24,J24),0)</f>
        <v>0</v>
      </c>
      <c r="L24" s="28">
        <v>6.06</v>
      </c>
      <c r="M24" s="23">
        <v>5.94</v>
      </c>
      <c r="N24" s="24">
        <f>IF(MIN(L24,M24)&lt;'2020'!L$5,'2020'!L$5-MIN(L24,M24),0)</f>
        <v>0</v>
      </c>
      <c r="O24" s="25">
        <v>6.07</v>
      </c>
      <c r="P24" s="23">
        <v>5.92</v>
      </c>
      <c r="Q24" s="29">
        <f>IF(MIN(O24,P24)&lt;'2020'!O$5,'2020'!O$5-MIN(O24,P24),0)</f>
        <v>0</v>
      </c>
      <c r="R24" s="25">
        <v>5.08</v>
      </c>
      <c r="S24" s="23">
        <v>4.9000000000000004</v>
      </c>
      <c r="T24" s="24">
        <f>IF(MIN(R24,S24)&lt;'2020'!R$5,'2020'!R$5-MIN(R24,S24),0)</f>
        <v>0</v>
      </c>
      <c r="U24" s="25">
        <v>2.6</v>
      </c>
      <c r="V24" s="23">
        <v>2.5499999999999998</v>
      </c>
      <c r="W24" s="24">
        <f>IF(MIN(U24,V24)&lt;'2020'!U$5,'2020'!U$5-MIN(U24,V24),0)</f>
        <v>0</v>
      </c>
      <c r="X24" s="25">
        <v>1.54</v>
      </c>
      <c r="Y24" s="23">
        <v>1.57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7.9</v>
      </c>
      <c r="AE24" s="23">
        <v>7.82</v>
      </c>
      <c r="AF24" s="31" t="s">
        <v>29</v>
      </c>
    </row>
    <row r="25" spans="1:32" x14ac:dyDescent="0.2">
      <c r="A25" s="8">
        <f t="shared" si="0"/>
        <v>43348</v>
      </c>
      <c r="B25" s="9">
        <f t="shared" si="1"/>
        <v>43354</v>
      </c>
      <c r="C25" s="22">
        <v>6.83</v>
      </c>
      <c r="D25" s="23">
        <v>7</v>
      </c>
      <c r="E25" s="24">
        <f>IF(MIN(C25,D25)&lt;'2020'!C$5,'2020'!C$5-MIN(C25,D25),0)</f>
        <v>0</v>
      </c>
      <c r="F25" s="25">
        <v>6.33</v>
      </c>
      <c r="G25" s="23">
        <v>6.42</v>
      </c>
      <c r="H25" s="24">
        <f>IF(MIN(F25,G25)&lt;'2020'!F$5,'2020'!F$5-MIN(F25,G25),0)</f>
        <v>0</v>
      </c>
      <c r="I25" s="26">
        <v>6.15</v>
      </c>
      <c r="J25" s="23">
        <v>6.12</v>
      </c>
      <c r="K25" s="27">
        <f>IF(MIN(I25,J25)&lt;'2020'!I$5,'2020'!I$5-MIN(I25,J25),0)</f>
        <v>0</v>
      </c>
      <c r="L25" s="28">
        <v>6.06</v>
      </c>
      <c r="M25" s="23">
        <v>6.04</v>
      </c>
      <c r="N25" s="24">
        <f>IF(MIN(L25,M25)&lt;'2020'!L$5,'2020'!L$5-MIN(L25,M25),0)</f>
        <v>0</v>
      </c>
      <c r="O25" s="25">
        <v>6.1</v>
      </c>
      <c r="P25" s="23">
        <v>5.96</v>
      </c>
      <c r="Q25" s="29">
        <f>IF(MIN(O25,P25)&lt;'2020'!O$5,'2020'!O$5-MIN(O25,P25),0)</f>
        <v>0</v>
      </c>
      <c r="R25" s="25">
        <v>5.09</v>
      </c>
      <c r="S25" s="23">
        <v>5.0199999999999996</v>
      </c>
      <c r="T25" s="24">
        <f>IF(MIN(R25,S25)&lt;'2020'!R$5,'2020'!R$5-MIN(R25,S25),0)</f>
        <v>0</v>
      </c>
      <c r="U25" s="25">
        <v>2.61</v>
      </c>
      <c r="V25" s="23">
        <v>2.61</v>
      </c>
      <c r="W25" s="24">
        <f>IF(MIN(U25,V25)&lt;'2020'!U$5,'2020'!U$5-MIN(U25,V25),0)</f>
        <v>0</v>
      </c>
      <c r="X25" s="25">
        <v>1.53</v>
      </c>
      <c r="Y25" s="23">
        <v>1.57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8.0299999999999994</v>
      </c>
      <c r="AE25" s="23">
        <v>7.82</v>
      </c>
      <c r="AF25" s="31" t="s">
        <v>29</v>
      </c>
    </row>
    <row r="26" spans="1:32" x14ac:dyDescent="0.2">
      <c r="A26" s="8">
        <f t="shared" si="0"/>
        <v>43341</v>
      </c>
      <c r="B26" s="9">
        <f t="shared" si="1"/>
        <v>43347</v>
      </c>
      <c r="C26" s="22">
        <v>6.73</v>
      </c>
      <c r="D26" s="23">
        <v>6.98</v>
      </c>
      <c r="E26" s="24">
        <f>IF(MIN(C26,D26)&lt;'2020'!C$5,'2020'!C$5-MIN(C26,D26),0)</f>
        <v>0</v>
      </c>
      <c r="F26" s="25">
        <v>6.26</v>
      </c>
      <c r="G26" s="23">
        <v>6.41</v>
      </c>
      <c r="H26" s="24">
        <f>IF(MIN(F26,G26)&lt;'2020'!F$5,'2020'!F$5-MIN(F26,G26),0)</f>
        <v>0</v>
      </c>
      <c r="I26" s="26">
        <v>6.12</v>
      </c>
      <c r="J26" s="23">
        <v>6.16</v>
      </c>
      <c r="K26" s="27">
        <f>IF(MIN(I26,J26)&lt;'2020'!I$5,'2020'!I$5-MIN(I26,J26),0)</f>
        <v>0</v>
      </c>
      <c r="L26" s="28">
        <v>6.04</v>
      </c>
      <c r="M26" s="23">
        <v>6.1</v>
      </c>
      <c r="N26" s="24">
        <f>IF(MIN(L26,M26)&lt;'2020'!L$5,'2020'!L$5-MIN(L26,M26),0)</f>
        <v>0</v>
      </c>
      <c r="O26" s="25">
        <v>6.08</v>
      </c>
      <c r="P26" s="23">
        <v>6.16</v>
      </c>
      <c r="Q26" s="29">
        <f>IF(MIN(O26,P26)&lt;'2020'!O$5,'2020'!O$5-MIN(O26,P26),0)</f>
        <v>0</v>
      </c>
      <c r="R26" s="25">
        <v>5.09</v>
      </c>
      <c r="S26" s="23">
        <v>5.08</v>
      </c>
      <c r="T26" s="24">
        <f>IF(MIN(R26,S26)&lt;'2020'!R$5,'2020'!R$5-MIN(R26,S26),0)</f>
        <v>0</v>
      </c>
      <c r="U26" s="25">
        <v>2.61</v>
      </c>
      <c r="V26" s="23">
        <v>2.61</v>
      </c>
      <c r="W26" s="24">
        <f>IF(MIN(U26,V26)&lt;'2020'!U$5,'2020'!U$5-MIN(U26,V26),0)</f>
        <v>0</v>
      </c>
      <c r="X26" s="25">
        <v>1.51</v>
      </c>
      <c r="Y26" s="23">
        <v>1.57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8.16</v>
      </c>
      <c r="AE26" s="23">
        <v>7.87</v>
      </c>
      <c r="AF26" s="31" t="s">
        <v>29</v>
      </c>
    </row>
    <row r="27" spans="1:32" x14ac:dyDescent="0.2">
      <c r="A27" s="8">
        <f t="shared" si="0"/>
        <v>43334</v>
      </c>
      <c r="B27" s="9">
        <f t="shared" si="1"/>
        <v>43340</v>
      </c>
      <c r="C27" s="22">
        <v>6.62</v>
      </c>
      <c r="D27" s="23">
        <v>7.08</v>
      </c>
      <c r="E27" s="24">
        <f>IF(MIN(C27,D27)&lt;'2020'!C$5,'2020'!C$5-MIN(C27,D27),0)</f>
        <v>0</v>
      </c>
      <c r="F27" s="25">
        <v>6.17</v>
      </c>
      <c r="G27" s="23">
        <v>6.53</v>
      </c>
      <c r="H27" s="24">
        <f>IF(MIN(F27,G27)&lt;'2020'!F$5,'2020'!F$5-MIN(F27,G27),0)</f>
        <v>0</v>
      </c>
      <c r="I27" s="26">
        <v>6.06</v>
      </c>
      <c r="J27" s="23">
        <v>6.32</v>
      </c>
      <c r="K27" s="27">
        <f>IF(MIN(I27,J27)&lt;'2020'!I$5,'2020'!I$5-MIN(I27,J27),0)</f>
        <v>0</v>
      </c>
      <c r="L27" s="28">
        <v>6.01</v>
      </c>
      <c r="M27" s="23">
        <v>6.13</v>
      </c>
      <c r="N27" s="24">
        <f>IF(MIN(L27,M27)&lt;'2020'!L$5,'2020'!L$5-MIN(L27,M27),0)</f>
        <v>0</v>
      </c>
      <c r="O27" s="25">
        <v>6.08</v>
      </c>
      <c r="P27" s="23">
        <v>6.09</v>
      </c>
      <c r="Q27" s="29">
        <f>IF(MIN(O27,P27)&lt;'2020'!O$5,'2020'!O$5-MIN(O27,P27),0)</f>
        <v>0</v>
      </c>
      <c r="R27" s="25">
        <v>5.09</v>
      </c>
      <c r="S27" s="23">
        <v>5.08</v>
      </c>
      <c r="T27" s="24">
        <f>IF(MIN(R27,S27)&lt;'2020'!R$5,'2020'!R$5-MIN(R27,S27),0)</f>
        <v>0</v>
      </c>
      <c r="U27" s="25">
        <v>2.62</v>
      </c>
      <c r="V27" s="23">
        <v>2.62</v>
      </c>
      <c r="W27" s="24">
        <f>IF(MIN(U27,V27)&lt;'2020'!U$5,'2020'!U$5-MIN(U27,V27),0)</f>
        <v>0</v>
      </c>
      <c r="X27" s="25">
        <v>1.5</v>
      </c>
      <c r="Y27" s="23">
        <v>1.57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8.2799999999999994</v>
      </c>
      <c r="AE27" s="23">
        <v>7.87</v>
      </c>
      <c r="AF27" s="31" t="s">
        <v>29</v>
      </c>
    </row>
    <row r="28" spans="1:32" x14ac:dyDescent="0.2">
      <c r="A28" s="8">
        <f t="shared" si="0"/>
        <v>43327</v>
      </c>
      <c r="B28" s="9">
        <f t="shared" si="1"/>
        <v>43333</v>
      </c>
      <c r="C28" s="22">
        <v>6.58</v>
      </c>
      <c r="D28" s="23">
        <v>6.73</v>
      </c>
      <c r="E28" s="24">
        <f>IF(MIN(C28,D28)&lt;'2020'!C$5,'2020'!C$5-MIN(C28,D28),0)</f>
        <v>0</v>
      </c>
      <c r="F28" s="25">
        <v>6.14</v>
      </c>
      <c r="G28" s="23">
        <v>6.28</v>
      </c>
      <c r="H28" s="24">
        <f>IF(MIN(F28,G28)&lt;'2020'!F$5,'2020'!F$5-MIN(F28,G28),0)</f>
        <v>0</v>
      </c>
      <c r="I28" s="26">
        <v>6.05</v>
      </c>
      <c r="J28" s="23">
        <v>6.08</v>
      </c>
      <c r="K28" s="27">
        <f>IF(MIN(I28,J28)&lt;'2020'!I$5,'2020'!I$5-MIN(I28,J28),0)</f>
        <v>0</v>
      </c>
      <c r="L28" s="28">
        <v>6.02</v>
      </c>
      <c r="M28" s="23">
        <v>6</v>
      </c>
      <c r="N28" s="24">
        <f>IF(MIN(L28,M28)&lt;'2020'!L$5,'2020'!L$5-MIN(L28,M28),0)</f>
        <v>0</v>
      </c>
      <c r="O28" s="25">
        <v>6.04</v>
      </c>
      <c r="P28" s="23">
        <v>6.08</v>
      </c>
      <c r="Q28" s="29">
        <f>IF(MIN(O28,P28)&lt;'2020'!O$5,'2020'!O$5-MIN(O28,P28),0)</f>
        <v>0</v>
      </c>
      <c r="R28" s="25">
        <v>5.04</v>
      </c>
      <c r="S28" s="23">
        <v>5.12</v>
      </c>
      <c r="T28" s="24">
        <f>IF(MIN(R28,S28)&lt;'2020'!R$5,'2020'!R$5-MIN(R28,S28),0)</f>
        <v>0</v>
      </c>
      <c r="U28" s="25">
        <v>2.64</v>
      </c>
      <c r="V28" s="23">
        <v>2.5499999999999998</v>
      </c>
      <c r="W28" s="24">
        <f>IF(MIN(U28,V28)&lt;'2020'!U$5,'2020'!U$5-MIN(U28,V28),0)</f>
        <v>0</v>
      </c>
      <c r="X28" s="25">
        <v>1.51</v>
      </c>
      <c r="Y28" s="23">
        <v>1.47</v>
      </c>
      <c r="Z28" s="24">
        <f>IF(MIN(X28,Y28)&lt;'2020'!X$5,'2020'!X$5-MIN(X28,Y28),0)</f>
        <v>0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8.41</v>
      </c>
      <c r="AE28" s="23">
        <v>7.87</v>
      </c>
      <c r="AF28" s="31" t="s">
        <v>29</v>
      </c>
    </row>
    <row r="29" spans="1:32" x14ac:dyDescent="0.2">
      <c r="A29" s="8">
        <f t="shared" si="0"/>
        <v>43320</v>
      </c>
      <c r="B29" s="9">
        <f t="shared" si="1"/>
        <v>43326</v>
      </c>
      <c r="C29" s="22">
        <v>6.59</v>
      </c>
      <c r="D29" s="23">
        <v>6.58</v>
      </c>
      <c r="E29" s="24">
        <f>IF(MIN(C29,D29)&lt;'2020'!C$5,'2020'!C$5-MIN(C29,D29),0)</f>
        <v>0</v>
      </c>
      <c r="F29" s="25">
        <v>6.16</v>
      </c>
      <c r="G29" s="23">
        <v>6.14</v>
      </c>
      <c r="H29" s="24">
        <f>IF(MIN(F29,G29)&lt;'2020'!F$5,'2020'!F$5-MIN(F29,G29),0)</f>
        <v>0</v>
      </c>
      <c r="I29" s="26">
        <v>6.08</v>
      </c>
      <c r="J29" s="23">
        <v>6.05</v>
      </c>
      <c r="K29" s="27">
        <f>IF(MIN(I29,J29)&lt;'2020'!I$5,'2020'!I$5-MIN(I29,J29),0)</f>
        <v>0</v>
      </c>
      <c r="L29" s="28">
        <v>6.06</v>
      </c>
      <c r="M29" s="23">
        <v>6.01</v>
      </c>
      <c r="N29" s="24">
        <f>IF(MIN(L29,M29)&lt;'2020'!L$5,'2020'!L$5-MIN(L29,M29),0)</f>
        <v>0</v>
      </c>
      <c r="O29" s="25">
        <v>5.89</v>
      </c>
      <c r="P29" s="23">
        <v>6.08</v>
      </c>
      <c r="Q29" s="29">
        <f>IF(MIN(O29,P29)&lt;'2020'!O$5,'2020'!O$5-MIN(O29,P29),0)</f>
        <v>0</v>
      </c>
      <c r="R29" s="25">
        <v>4.8899999999999997</v>
      </c>
      <c r="S29" s="23">
        <v>5.08</v>
      </c>
      <c r="T29" s="24">
        <f>IF(MIN(R29,S29)&lt;'2020'!R$5,'2020'!R$5-MIN(R29,S29),0)</f>
        <v>0</v>
      </c>
      <c r="U29" s="25">
        <v>2.65</v>
      </c>
      <c r="V29" s="23">
        <v>2.64</v>
      </c>
      <c r="W29" s="24">
        <f>IF(MIN(U29,V29)&lt;'2020'!U$5,'2020'!U$5-MIN(U29,V29),0)</f>
        <v>0</v>
      </c>
      <c r="X29" s="25">
        <v>1.51</v>
      </c>
      <c r="Y29" s="23">
        <v>1.51</v>
      </c>
      <c r="Z29" s="24">
        <f>IF(MIN(X29,Y29)&lt;'2020'!X$5,'2020'!X$5-MIN(X29,Y29),0)</f>
        <v>0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8.41</v>
      </c>
      <c r="AE29" s="23">
        <v>8.41</v>
      </c>
      <c r="AF29" s="31" t="s">
        <v>29</v>
      </c>
    </row>
    <row r="30" spans="1:32" x14ac:dyDescent="0.2">
      <c r="A30" s="8">
        <f t="shared" si="0"/>
        <v>43313</v>
      </c>
      <c r="B30" s="9">
        <f t="shared" si="1"/>
        <v>43319</v>
      </c>
      <c r="C30" s="22">
        <v>6.64</v>
      </c>
      <c r="D30" s="23">
        <v>6.58</v>
      </c>
      <c r="E30" s="24">
        <f>IF(MIN(C30,D30)&lt;'2020'!C$5,'2020'!C$5-MIN(C30,D30),0)</f>
        <v>0</v>
      </c>
      <c r="F30" s="25">
        <v>6.21</v>
      </c>
      <c r="G30" s="23">
        <v>6.14</v>
      </c>
      <c r="H30" s="24">
        <f>IF(MIN(F30,G30)&lt;'2020'!F$5,'2020'!F$5-MIN(F30,G30),0)</f>
        <v>0</v>
      </c>
      <c r="I30" s="26">
        <v>6.13</v>
      </c>
      <c r="J30" s="23">
        <v>6.05</v>
      </c>
      <c r="K30" s="27">
        <f>IF(MIN(I30,J30)&lt;'2020'!I$5,'2020'!I$5-MIN(I30,J30),0)</f>
        <v>0</v>
      </c>
      <c r="L30" s="28">
        <v>6.11</v>
      </c>
      <c r="M30" s="23">
        <v>6.01</v>
      </c>
      <c r="N30" s="24">
        <f>IF(MIN(L30,M30)&lt;'2020'!L$5,'2020'!L$5-MIN(L30,M30),0)</f>
        <v>0</v>
      </c>
      <c r="O30" s="25">
        <v>5.5</v>
      </c>
      <c r="P30" s="23">
        <v>6.08</v>
      </c>
      <c r="Q30" s="29">
        <f>IF(MIN(O30,P30)&lt;'2020'!O$5,'2020'!O$5-MIN(O30,P30),0)</f>
        <v>0</v>
      </c>
      <c r="R30" s="25">
        <v>4.49</v>
      </c>
      <c r="S30" s="23">
        <v>5.08</v>
      </c>
      <c r="T30" s="24">
        <f>IF(MIN(R30,S30)&lt;'2020'!R$5,'2020'!R$5-MIN(R30,S30),0)</f>
        <v>0</v>
      </c>
      <c r="U30" s="25">
        <v>2.67</v>
      </c>
      <c r="V30" s="23">
        <v>2.64</v>
      </c>
      <c r="W30" s="24">
        <f>IF(MIN(U30,V30)&lt;'2020'!U$5,'2020'!U$5-MIN(U30,V30),0)</f>
        <v>0</v>
      </c>
      <c r="X30" s="25">
        <v>1.52</v>
      </c>
      <c r="Y30" s="23">
        <v>1.51</v>
      </c>
      <c r="Z30" s="24">
        <f>IF(MIN(X30,Y30)&lt;'2020'!X$5,'2020'!X$5-MIN(X30,Y30),0)</f>
        <v>0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8.41</v>
      </c>
      <c r="AE30" s="23">
        <v>8.41</v>
      </c>
      <c r="AF30" s="31" t="s">
        <v>29</v>
      </c>
    </row>
    <row r="31" spans="1:32" x14ac:dyDescent="0.2">
      <c r="A31" s="8">
        <f t="shared" si="0"/>
        <v>43306</v>
      </c>
      <c r="B31" s="9">
        <f t="shared" si="1"/>
        <v>43312</v>
      </c>
      <c r="C31" s="22">
        <v>6.71</v>
      </c>
      <c r="D31" s="23">
        <v>6.58</v>
      </c>
      <c r="E31" s="24">
        <f>IF(MIN(C31,D31)&lt;'2020'!C$5,'2020'!C$5-MIN(C31,D31),0)</f>
        <v>0</v>
      </c>
      <c r="F31" s="25">
        <v>6.27</v>
      </c>
      <c r="G31" s="23">
        <v>6.14</v>
      </c>
      <c r="H31" s="24">
        <f>IF(MIN(F31,G31)&lt;'2020'!F$5,'2020'!F$5-MIN(F31,G31),0)</f>
        <v>0</v>
      </c>
      <c r="I31" s="26">
        <v>6.22</v>
      </c>
      <c r="J31" s="23">
        <v>6.05</v>
      </c>
      <c r="K31" s="27">
        <f>IF(MIN(I31,J31)&lt;'2020'!I$5,'2020'!I$5-MIN(I31,J31),0)</f>
        <v>0</v>
      </c>
      <c r="L31" s="28">
        <v>6.18</v>
      </c>
      <c r="M31" s="23">
        <v>6.01</v>
      </c>
      <c r="N31" s="24">
        <f>IF(MIN(L31,M31)&lt;'2020'!L$5,'2020'!L$5-MIN(L31,M31),0)</f>
        <v>0</v>
      </c>
      <c r="O31" s="25">
        <v>5.61</v>
      </c>
      <c r="P31" s="23">
        <v>6.08</v>
      </c>
      <c r="Q31" s="29">
        <f>IF(MIN(O31,P31)&lt;'2020'!O$5,'2020'!O$5-MIN(O31,P31),0)</f>
        <v>0</v>
      </c>
      <c r="R31" s="25">
        <v>4.5999999999999996</v>
      </c>
      <c r="S31" s="23">
        <v>5.08</v>
      </c>
      <c r="T31" s="24">
        <f>IF(MIN(R31,S31)&lt;'2020'!R$5,'2020'!R$5-MIN(R31,S31),0)</f>
        <v>0</v>
      </c>
      <c r="U31" s="25">
        <v>2.7</v>
      </c>
      <c r="V31" s="23">
        <v>2.64</v>
      </c>
      <c r="W31" s="24">
        <f>IF(MIN(U31,V31)&lt;'2020'!U$5,'2020'!U$5-MIN(U31,V31),0)</f>
        <v>0</v>
      </c>
      <c r="X31" s="25">
        <v>1.53</v>
      </c>
      <c r="Y31" s="23">
        <v>1.51</v>
      </c>
      <c r="Z31" s="24">
        <f>IF(MIN(X31,Y31)&lt;'2020'!X$5,'2020'!X$5-MIN(X31,Y31),0)</f>
        <v>0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8.44</v>
      </c>
      <c r="AE31" s="23">
        <v>8.41</v>
      </c>
      <c r="AF31" s="31" t="s">
        <v>29</v>
      </c>
    </row>
    <row r="32" spans="1:32" x14ac:dyDescent="0.2">
      <c r="A32" s="8">
        <f t="shared" si="0"/>
        <v>43299</v>
      </c>
      <c r="B32" s="9">
        <f t="shared" si="1"/>
        <v>43305</v>
      </c>
      <c r="C32" s="22">
        <v>6.79</v>
      </c>
      <c r="D32" s="23">
        <v>6.58</v>
      </c>
      <c r="E32" s="24">
        <f>IF(MIN(C32,D32)&lt;'2020'!C$5,'2020'!C$5-MIN(C32,D32),0)</f>
        <v>0</v>
      </c>
      <c r="F32" s="25">
        <v>6.31</v>
      </c>
      <c r="G32" s="23">
        <v>6.14</v>
      </c>
      <c r="H32" s="24">
        <f>IF(MIN(F32,G32)&lt;'2020'!F$5,'2020'!F$5-MIN(F32,G32),0)</f>
        <v>0</v>
      </c>
      <c r="I32" s="26">
        <v>6.27</v>
      </c>
      <c r="J32" s="23">
        <v>6.05</v>
      </c>
      <c r="K32" s="27">
        <f>IF(MIN(I32,J32)&lt;'2020'!I$5,'2020'!I$5-MIN(I32,J32),0)</f>
        <v>0</v>
      </c>
      <c r="L32" s="28">
        <v>6.24</v>
      </c>
      <c r="M32" s="23">
        <v>6.01</v>
      </c>
      <c r="N32" s="24">
        <f>IF(MIN(L32,M32)&lt;'2020'!L$5,'2020'!L$5-MIN(L32,M32),0)</f>
        <v>0</v>
      </c>
      <c r="O32" s="25">
        <v>5.5</v>
      </c>
      <c r="P32" s="23">
        <v>6.08</v>
      </c>
      <c r="Q32" s="29">
        <f>IF(MIN(O32,P32)&lt;'2020'!O$5,'2020'!O$5-MIN(O32,P32),0)</f>
        <v>0</v>
      </c>
      <c r="R32" s="25">
        <v>4.4800000000000004</v>
      </c>
      <c r="S32" s="23">
        <v>5.08</v>
      </c>
      <c r="T32" s="24">
        <f>IF(MIN(R32,S32)&lt;'2020'!R$5,'2020'!R$5-MIN(R32,S32),0)</f>
        <v>0</v>
      </c>
      <c r="U32" s="25">
        <v>2.72</v>
      </c>
      <c r="V32" s="23">
        <v>2.64</v>
      </c>
      <c r="W32" s="24">
        <f>IF(MIN(U32,V32)&lt;'2020'!U$5,'2020'!U$5-MIN(U32,V32),0)</f>
        <v>0</v>
      </c>
      <c r="X32" s="25">
        <v>1.54</v>
      </c>
      <c r="Y32" s="23">
        <v>1.51</v>
      </c>
      <c r="Z32" s="24">
        <f>IF(MIN(X32,Y32)&lt;'2020'!X$5,'2020'!X$5-MIN(X32,Y32),0)</f>
        <v>0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8.56</v>
      </c>
      <c r="AE32" s="23">
        <v>8.41</v>
      </c>
      <c r="AF32" s="31" t="s">
        <v>29</v>
      </c>
    </row>
    <row r="33" spans="1:32" x14ac:dyDescent="0.2">
      <c r="A33" s="8">
        <f t="shared" si="0"/>
        <v>43292</v>
      </c>
      <c r="B33" s="9">
        <f t="shared" si="1"/>
        <v>43298</v>
      </c>
      <c r="C33" s="22">
        <v>6.89</v>
      </c>
      <c r="D33" s="23">
        <v>6.58</v>
      </c>
      <c r="E33" s="24">
        <f>IF(MIN(C33,D33)&lt;'2020'!C$5,'2020'!C$5-MIN(C33,D33),0)</f>
        <v>0</v>
      </c>
      <c r="F33" s="25">
        <v>6.36</v>
      </c>
      <c r="G33" s="23">
        <v>6.16</v>
      </c>
      <c r="H33" s="24">
        <f>IF(MIN(F33,G33)&lt;'2020'!F$5,'2020'!F$5-MIN(F33,G33),0)</f>
        <v>0</v>
      </c>
      <c r="I33" s="26">
        <v>6.32</v>
      </c>
      <c r="J33" s="23">
        <v>6.12</v>
      </c>
      <c r="K33" s="27">
        <f>IF(MIN(I33,J33)&lt;'2020'!I$5,'2020'!I$5-MIN(I33,J33),0)</f>
        <v>0</v>
      </c>
      <c r="L33" s="28">
        <v>6.26</v>
      </c>
      <c r="M33" s="23">
        <v>6.15</v>
      </c>
      <c r="N33" s="24">
        <f>IF(MIN(L33,M33)&lt;'2020'!L$5,'2020'!L$5-MIN(L33,M33),0)</f>
        <v>0</v>
      </c>
      <c r="O33" s="25">
        <v>5.54</v>
      </c>
      <c r="P33" s="23">
        <v>5.46</v>
      </c>
      <c r="Q33" s="29">
        <f>IF(MIN(O33,P33)&lt;'2020'!O$5,'2020'!O$5-MIN(O33,P33),0)</f>
        <v>0</v>
      </c>
      <c r="R33" s="25">
        <v>4.5199999999999996</v>
      </c>
      <c r="S33" s="23">
        <v>4.45</v>
      </c>
      <c r="T33" s="24">
        <f>IF(MIN(R33,S33)&lt;'2020'!R$5,'2020'!R$5-MIN(R33,S33),0)</f>
        <v>0</v>
      </c>
      <c r="U33" s="25">
        <v>2.74</v>
      </c>
      <c r="V33" s="23">
        <v>2.67</v>
      </c>
      <c r="W33" s="24">
        <f>IF(MIN(U33,V33)&lt;'2020'!U$5,'2020'!U$5-MIN(U33,V33),0)</f>
        <v>0</v>
      </c>
      <c r="X33" s="25">
        <v>1.57</v>
      </c>
      <c r="Y33" s="23">
        <v>1.48</v>
      </c>
      <c r="Z33" s="24">
        <f>IF(MIN(X33,Y33)&lt;'2020'!X$5,'2020'!X$5-MIN(X33,Y33),0)</f>
        <v>0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8.68</v>
      </c>
      <c r="AE33" s="23">
        <v>8.41</v>
      </c>
      <c r="AF33" s="31" t="s">
        <v>29</v>
      </c>
    </row>
    <row r="34" spans="1:32" x14ac:dyDescent="0.2">
      <c r="A34" s="8">
        <f t="shared" si="0"/>
        <v>43285</v>
      </c>
      <c r="B34" s="9">
        <f t="shared" si="1"/>
        <v>43291</v>
      </c>
      <c r="C34" s="22">
        <v>6.94</v>
      </c>
      <c r="D34" s="23">
        <v>6.76</v>
      </c>
      <c r="E34" s="24">
        <f>IF(MIN(C34,D34)&lt;'2020'!C$5,'2020'!C$5-MIN(C34,D34),0)</f>
        <v>0</v>
      </c>
      <c r="F34" s="25">
        <v>6.37</v>
      </c>
      <c r="G34" s="23">
        <v>6.36</v>
      </c>
      <c r="H34" s="24">
        <f>IF(MIN(F34,G34)&lt;'2020'!F$5,'2020'!F$5-MIN(F34,G34),0)</f>
        <v>0</v>
      </c>
      <c r="I34" s="26">
        <v>6.29</v>
      </c>
      <c r="J34" s="23">
        <v>6.32</v>
      </c>
      <c r="K34" s="27">
        <f>IF(MIN(I34,J34)&lt;'2020'!I$5,'2020'!I$5-MIN(I34,J34),0)</f>
        <v>0</v>
      </c>
      <c r="L34" s="28">
        <v>6.23</v>
      </c>
      <c r="M34" s="23">
        <v>6.29</v>
      </c>
      <c r="N34" s="24">
        <f>IF(MIN(L34,M34)&lt;'2020'!L$5,'2020'!L$5-MIN(L34,M34),0)</f>
        <v>0</v>
      </c>
      <c r="O34" s="25">
        <v>5.56</v>
      </c>
      <c r="P34" s="23">
        <v>5.45</v>
      </c>
      <c r="Q34" s="29">
        <f>IF(MIN(O34,P34)&lt;'2020'!O$5,'2020'!O$5-MIN(O34,P34),0)</f>
        <v>0</v>
      </c>
      <c r="R34" s="25">
        <v>4.54</v>
      </c>
      <c r="S34" s="23">
        <v>4.4400000000000004</v>
      </c>
      <c r="T34" s="24">
        <f>IF(MIN(R34,S34)&lt;'2020'!R$5,'2020'!R$5-MIN(R34,S34),0)</f>
        <v>0</v>
      </c>
      <c r="U34" s="25">
        <v>2.74</v>
      </c>
      <c r="V34" s="23">
        <v>2.72</v>
      </c>
      <c r="W34" s="24">
        <f>IF(MIN(U34,V34)&lt;'2020'!U$5,'2020'!U$5-MIN(U34,V34),0)</f>
        <v>0</v>
      </c>
      <c r="X34" s="25">
        <v>1.58</v>
      </c>
      <c r="Y34" s="23">
        <v>1.55</v>
      </c>
      <c r="Z34" s="24">
        <f>IF(MIN(X34,Y34)&lt;'2020'!X$5,'2020'!X$5-MIN(X34,Y34),0)</f>
        <v>0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8.8000000000000007</v>
      </c>
      <c r="AE34" s="23">
        <v>8.41</v>
      </c>
      <c r="AF34" s="31" t="s">
        <v>29</v>
      </c>
    </row>
    <row r="35" spans="1:32" x14ac:dyDescent="0.2">
      <c r="A35" s="8">
        <f t="shared" si="0"/>
        <v>43278</v>
      </c>
      <c r="B35" s="9">
        <f t="shared" si="1"/>
        <v>43284</v>
      </c>
      <c r="C35" s="22">
        <v>6.94</v>
      </c>
      <c r="D35" s="23">
        <v>6.85</v>
      </c>
      <c r="E35" s="24">
        <f>IF(MIN(C35,D35)&lt;'2020'!C$5,'2020'!C$5-MIN(C35,D35),0)</f>
        <v>0</v>
      </c>
      <c r="F35" s="25">
        <v>6.33</v>
      </c>
      <c r="G35" s="23">
        <v>6.39</v>
      </c>
      <c r="H35" s="24">
        <f>IF(MIN(F35,G35)&lt;'2020'!F$5,'2020'!F$5-MIN(F35,G35),0)</f>
        <v>0</v>
      </c>
      <c r="I35" s="26">
        <v>6.21</v>
      </c>
      <c r="J35" s="23">
        <v>6.35</v>
      </c>
      <c r="K35" s="27">
        <f>IF(MIN(I35,J35)&lt;'2020'!I$5,'2020'!I$5-MIN(I35,J35),0)</f>
        <v>0</v>
      </c>
      <c r="L35" s="28">
        <v>6.17</v>
      </c>
      <c r="M35" s="23">
        <v>6.23</v>
      </c>
      <c r="N35" s="24">
        <f>IF(MIN(L35,M35)&lt;'2020'!L$5,'2020'!L$5-MIN(L35,M35),0)</f>
        <v>0</v>
      </c>
      <c r="O35" s="25">
        <v>5.55</v>
      </c>
      <c r="P35" s="23">
        <v>5.45</v>
      </c>
      <c r="Q35" s="29">
        <f>IF(MIN(O35,P35)&lt;'2020'!O$5,'2020'!O$5-MIN(O35,P35),0)</f>
        <v>0</v>
      </c>
      <c r="R35" s="25">
        <v>4.54</v>
      </c>
      <c r="S35" s="23">
        <v>4.4400000000000004</v>
      </c>
      <c r="T35" s="24">
        <f>IF(MIN(R35,S35)&lt;'2020'!R$5,'2020'!R$5-MIN(R35,S35),0)</f>
        <v>0</v>
      </c>
      <c r="U35" s="25">
        <v>2.72</v>
      </c>
      <c r="V35" s="23">
        <v>2.75</v>
      </c>
      <c r="W35" s="24">
        <f>IF(MIN(U35,V35)&lt;'2020'!U$5,'2020'!U$5-MIN(U35,V35),0)</f>
        <v>0</v>
      </c>
      <c r="X35" s="25">
        <v>1.59</v>
      </c>
      <c r="Y35" s="23">
        <v>1.55</v>
      </c>
      <c r="Z35" s="24">
        <f>IF(MIN(X35,Y35)&lt;'2020'!X$5,'2020'!X$5-MIN(X35,Y35),0)</f>
        <v>0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8.91</v>
      </c>
      <c r="AE35" s="23">
        <v>8.41</v>
      </c>
      <c r="AF35" s="31" t="s">
        <v>29</v>
      </c>
    </row>
    <row r="36" spans="1:32" x14ac:dyDescent="0.2">
      <c r="A36" s="8">
        <f t="shared" si="0"/>
        <v>43271</v>
      </c>
      <c r="B36" s="9">
        <f t="shared" si="1"/>
        <v>43277</v>
      </c>
      <c r="C36" s="22">
        <v>6.88</v>
      </c>
      <c r="D36" s="23">
        <v>6.89</v>
      </c>
      <c r="E36" s="24">
        <f>IF(MIN(C36,D36)&lt;'2020'!C$5,'2020'!C$5-MIN(C36,D36),0)</f>
        <v>0</v>
      </c>
      <c r="F36" s="25">
        <v>6.26</v>
      </c>
      <c r="G36" s="23">
        <v>6.32</v>
      </c>
      <c r="H36" s="24">
        <f>IF(MIN(F36,G36)&lt;'2020'!F$5,'2020'!F$5-MIN(F36,G36),0)</f>
        <v>0</v>
      </c>
      <c r="I36" s="26">
        <v>6.11</v>
      </c>
      <c r="J36" s="23">
        <v>6.29</v>
      </c>
      <c r="K36" s="27">
        <f>IF(MIN(I36,J36)&lt;'2020'!I$5,'2020'!I$5-MIN(I36,J36),0)</f>
        <v>0</v>
      </c>
      <c r="L36" s="28">
        <v>6.05</v>
      </c>
      <c r="M36" s="23">
        <v>6.28</v>
      </c>
      <c r="N36" s="24">
        <f>IF(MIN(L36,M36)&lt;'2020'!L$5,'2020'!L$5-MIN(L36,M36),0)</f>
        <v>0</v>
      </c>
      <c r="O36" s="25">
        <v>5.48</v>
      </c>
      <c r="P36" s="23">
        <v>5.6</v>
      </c>
      <c r="Q36" s="29">
        <f>IF(MIN(O36,P36)&lt;'2020'!O$5,'2020'!O$5-MIN(O36,P36),0)</f>
        <v>0</v>
      </c>
      <c r="R36" s="25">
        <v>4.47</v>
      </c>
      <c r="S36" s="23">
        <v>4.5599999999999996</v>
      </c>
      <c r="T36" s="24">
        <f>IF(MIN(R36,S36)&lt;'2020'!R$5,'2020'!R$5-MIN(R36,S36),0)</f>
        <v>0</v>
      </c>
      <c r="U36" s="25">
        <v>2.68</v>
      </c>
      <c r="V36" s="23">
        <v>2.74</v>
      </c>
      <c r="W36" s="24">
        <f>IF(MIN(U36,V36)&lt;'2020'!U$5,'2020'!U$5-MIN(U36,V36),0)</f>
        <v>0</v>
      </c>
      <c r="X36" s="25">
        <v>1.6</v>
      </c>
      <c r="Y36" s="23">
        <v>1.57</v>
      </c>
      <c r="Z36" s="24">
        <f>IF(MIN(X36,Y36)&lt;'2020'!X$5,'2020'!X$5-MIN(X36,Y36),0)</f>
        <v>0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8.9</v>
      </c>
      <c r="AE36" s="23">
        <v>8.92</v>
      </c>
      <c r="AF36" s="31" t="s">
        <v>29</v>
      </c>
    </row>
    <row r="37" spans="1:32" x14ac:dyDescent="0.2">
      <c r="A37" s="8">
        <f t="shared" si="0"/>
        <v>43264</v>
      </c>
      <c r="B37" s="9">
        <f t="shared" si="1"/>
        <v>43270</v>
      </c>
      <c r="C37" s="22">
        <v>6.76</v>
      </c>
      <c r="D37" s="23">
        <v>7.02</v>
      </c>
      <c r="E37" s="24">
        <f>IF(MIN(C37,D37)&lt;'2020'!C$5,'2020'!C$5-MIN(C37,D37),0)</f>
        <v>0</v>
      </c>
      <c r="F37" s="25">
        <v>6.14</v>
      </c>
      <c r="G37" s="23">
        <v>6.36</v>
      </c>
      <c r="H37" s="24">
        <f>IF(MIN(F37,G37)&lt;'2020'!F$5,'2020'!F$5-MIN(F37,G37),0)</f>
        <v>0</v>
      </c>
      <c r="I37" s="26">
        <v>5.95</v>
      </c>
      <c r="J37" s="23">
        <v>6.32</v>
      </c>
      <c r="K37" s="27">
        <f>IF(MIN(I37,J37)&lt;'2020'!I$5,'2020'!I$5-MIN(I37,J37),0)</f>
        <v>0</v>
      </c>
      <c r="L37" s="28">
        <v>5.86</v>
      </c>
      <c r="M37" s="23">
        <v>6.28</v>
      </c>
      <c r="N37" s="24">
        <f>IF(MIN(L37,M37)&lt;'2020'!L$5,'2020'!L$5-MIN(L37,M37),0)</f>
        <v>0</v>
      </c>
      <c r="O37" s="25">
        <v>5.37</v>
      </c>
      <c r="P37" s="23">
        <v>5.64</v>
      </c>
      <c r="Q37" s="29">
        <f>IF(MIN(O37,P37)&lt;'2020'!O$5,'2020'!O$5-MIN(O37,P37),0)</f>
        <v>0</v>
      </c>
      <c r="R37" s="25">
        <v>4.38</v>
      </c>
      <c r="S37" s="23">
        <v>4.6100000000000003</v>
      </c>
      <c r="T37" s="24">
        <f>IF(MIN(R37,S37)&lt;'2020'!R$5,'2020'!R$5-MIN(R37,S37),0)</f>
        <v>0</v>
      </c>
      <c r="U37" s="25">
        <v>2.62</v>
      </c>
      <c r="V37" s="23">
        <v>2.76</v>
      </c>
      <c r="W37" s="24">
        <f>IF(MIN(U37,V37)&lt;'2020'!U$5,'2020'!U$5-MIN(U37,V37),0)</f>
        <v>0</v>
      </c>
      <c r="X37" s="25">
        <v>1.59</v>
      </c>
      <c r="Y37" s="23">
        <v>1.6</v>
      </c>
      <c r="Z37" s="24">
        <f>IF(MIN(X37,Y37)&lt;'2020'!X$5,'2020'!X$5-MIN(X37,Y37),0)</f>
        <v>0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8.8800000000000008</v>
      </c>
      <c r="AE37" s="23">
        <v>8.92</v>
      </c>
      <c r="AF37" s="31" t="s">
        <v>29</v>
      </c>
    </row>
    <row r="38" spans="1:32" x14ac:dyDescent="0.2">
      <c r="A38" s="8">
        <f t="shared" si="0"/>
        <v>43257</v>
      </c>
      <c r="B38" s="9">
        <f t="shared" si="1"/>
        <v>43263</v>
      </c>
      <c r="C38" s="22">
        <v>6.63</v>
      </c>
      <c r="D38" s="23">
        <v>7.02</v>
      </c>
      <c r="E38" s="24">
        <f>IF(MIN(C38,D38)&lt;'2020'!C$5,'2020'!C$5-MIN(C38,D38),0)</f>
        <v>0</v>
      </c>
      <c r="F38" s="25">
        <v>5.99</v>
      </c>
      <c r="G38" s="23">
        <v>6.42</v>
      </c>
      <c r="H38" s="24">
        <f>IF(MIN(F38,G38)&lt;'2020'!F$5,'2020'!F$5-MIN(F38,G38),0)</f>
        <v>0</v>
      </c>
      <c r="I38" s="26">
        <v>5.77</v>
      </c>
      <c r="J38" s="23">
        <v>6.25</v>
      </c>
      <c r="K38" s="27">
        <f>IF(MIN(I38,J38)&lt;'2020'!I$5,'2020'!I$5-MIN(I38,J38),0)</f>
        <v>0</v>
      </c>
      <c r="L38" s="28">
        <v>5.67</v>
      </c>
      <c r="M38" s="23">
        <v>6.19</v>
      </c>
      <c r="N38" s="24">
        <f>IF(MIN(L38,M38)&lt;'2020'!L$5,'2020'!L$5-MIN(L38,M38),0)</f>
        <v>0</v>
      </c>
      <c r="O38" s="25">
        <v>5.28</v>
      </c>
      <c r="P38" s="23">
        <v>5.56</v>
      </c>
      <c r="Q38" s="29">
        <f>IF(MIN(O38,P38)&lt;'2020'!O$5,'2020'!O$5-MIN(O38,P38),0)</f>
        <v>0</v>
      </c>
      <c r="R38" s="25">
        <v>4.28</v>
      </c>
      <c r="S38" s="23">
        <v>4.5599999999999996</v>
      </c>
      <c r="T38" s="24">
        <f>IF(MIN(R38,S38)&lt;'2020'!R$5,'2020'!R$5-MIN(R38,S38),0)</f>
        <v>0</v>
      </c>
      <c r="U38" s="25">
        <v>2.58</v>
      </c>
      <c r="V38" s="23">
        <v>2.74</v>
      </c>
      <c r="W38" s="24">
        <f>IF(MIN(U38,V38)&lt;'2020'!U$5,'2020'!U$5-MIN(U38,V38),0)</f>
        <v>0</v>
      </c>
      <c r="X38" s="25">
        <v>1.6</v>
      </c>
      <c r="Y38" s="23">
        <v>1.6</v>
      </c>
      <c r="Z38" s="24">
        <f>IF(MIN(X38,Y38)&lt;'2020'!X$5,'2020'!X$5-MIN(X38,Y38),0)</f>
        <v>0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8.8800000000000008</v>
      </c>
      <c r="AE38" s="23">
        <v>8.92</v>
      </c>
      <c r="AF38" s="31" t="s">
        <v>29</v>
      </c>
    </row>
    <row r="39" spans="1:32" x14ac:dyDescent="0.2">
      <c r="A39" s="8">
        <f t="shared" si="0"/>
        <v>43250</v>
      </c>
      <c r="B39" s="9">
        <f t="shared" si="1"/>
        <v>43256</v>
      </c>
      <c r="C39" s="22">
        <v>6.55</v>
      </c>
      <c r="D39" s="23">
        <v>6.91</v>
      </c>
      <c r="E39" s="24">
        <f>IF(MIN(C39,D39)&lt;'2020'!C$5,'2020'!C$5-MIN(C39,D39),0)</f>
        <v>0</v>
      </c>
      <c r="F39" s="25">
        <v>5.89</v>
      </c>
      <c r="G39" s="23">
        <v>6.28</v>
      </c>
      <c r="H39" s="24">
        <f>IF(MIN(F39,G39)&lt;'2020'!F$5,'2020'!F$5-MIN(F39,G39),0)</f>
        <v>0</v>
      </c>
      <c r="I39" s="26">
        <v>5.64</v>
      </c>
      <c r="J39" s="23">
        <v>6.08</v>
      </c>
      <c r="K39" s="27">
        <f>IF(MIN(I39,J39)&lt;'2020'!I$5,'2020'!I$5-MIN(I39,J39),0)</f>
        <v>0</v>
      </c>
      <c r="L39" s="28">
        <v>5.52</v>
      </c>
      <c r="M39" s="23">
        <v>6.04</v>
      </c>
      <c r="N39" s="24">
        <f>IF(MIN(L39,M39)&lt;'2020'!L$5,'2020'!L$5-MIN(L39,M39),0)</f>
        <v>0</v>
      </c>
      <c r="O39" s="25">
        <v>5.22</v>
      </c>
      <c r="P39" s="23">
        <v>5.45</v>
      </c>
      <c r="Q39" s="29">
        <f>IF(MIN(O39,P39)&lt;'2020'!O$5,'2020'!O$5-MIN(O39,P39),0)</f>
        <v>0</v>
      </c>
      <c r="R39" s="25">
        <v>4.2</v>
      </c>
      <c r="S39" s="23">
        <v>4.49</v>
      </c>
      <c r="T39" s="24">
        <f>IF(MIN(R39,S39)&lt;'2020'!R$5,'2020'!R$5-MIN(R39,S39),0)</f>
        <v>0</v>
      </c>
      <c r="U39" s="25">
        <v>2.54</v>
      </c>
      <c r="V39" s="23">
        <v>2.66</v>
      </c>
      <c r="W39" s="24">
        <f>IF(MIN(U39,V39)&lt;'2020'!U$5,'2020'!U$5-MIN(U39,V39),0)</f>
        <v>0</v>
      </c>
      <c r="X39" s="25">
        <v>1.61</v>
      </c>
      <c r="Y39" s="23">
        <v>1.6</v>
      </c>
      <c r="Z39" s="24">
        <f>IF(MIN(X39,Y39)&lt;'2020'!X$5,'2020'!X$5-MIN(X39,Y39),0)</f>
        <v>0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8.9499999999999993</v>
      </c>
      <c r="AE39" s="23">
        <v>8.92</v>
      </c>
      <c r="AF39" s="31" t="s">
        <v>29</v>
      </c>
    </row>
    <row r="40" spans="1:32" x14ac:dyDescent="0.2">
      <c r="A40" s="8">
        <f t="shared" si="0"/>
        <v>43243</v>
      </c>
      <c r="B40" s="9">
        <f t="shared" si="1"/>
        <v>43249</v>
      </c>
      <c r="C40" s="22">
        <v>6.54</v>
      </c>
      <c r="D40" s="23">
        <v>6.68</v>
      </c>
      <c r="E40" s="24">
        <f>IF(MIN(C40,D40)&lt;'2020'!C$5,'2020'!C$5-MIN(C40,D40),0)</f>
        <v>0</v>
      </c>
      <c r="F40" s="25">
        <v>5.85</v>
      </c>
      <c r="G40" s="23">
        <v>6.08</v>
      </c>
      <c r="H40" s="24">
        <f>IF(MIN(F40,G40)&lt;'2020'!F$5,'2020'!F$5-MIN(F40,G40),0)</f>
        <v>0</v>
      </c>
      <c r="I40" s="26">
        <v>5.57</v>
      </c>
      <c r="J40" s="23">
        <v>5.92</v>
      </c>
      <c r="K40" s="27">
        <f>IF(MIN(I40,J40)&lt;'2020'!I$5,'2020'!I$5-MIN(I40,J40),0)</f>
        <v>0</v>
      </c>
      <c r="L40" s="28">
        <v>5.42</v>
      </c>
      <c r="M40" s="23">
        <v>5.85</v>
      </c>
      <c r="N40" s="24">
        <f>IF(MIN(L40,M40)&lt;'2020'!L$5,'2020'!L$5-MIN(L40,M40),0)</f>
        <v>0</v>
      </c>
      <c r="O40" s="25">
        <v>5.18</v>
      </c>
      <c r="P40" s="23">
        <v>5.36</v>
      </c>
      <c r="Q40" s="29">
        <f>IF(MIN(O40,P40)&lt;'2020'!O$5,'2020'!O$5-MIN(O40,P40),0)</f>
        <v>0</v>
      </c>
      <c r="R40" s="25">
        <v>4.1399999999999997</v>
      </c>
      <c r="S40" s="23">
        <v>4.3</v>
      </c>
      <c r="T40" s="24">
        <f>IF(MIN(R40,S40)&lt;'2020'!R$5,'2020'!R$5-MIN(R40,S40),0)</f>
        <v>0</v>
      </c>
      <c r="U40" s="25">
        <v>2.5</v>
      </c>
      <c r="V40" s="23">
        <v>2.6</v>
      </c>
      <c r="W40" s="24">
        <f>IF(MIN(U40,V40)&lt;'2020'!U$5,'2020'!U$5-MIN(U40,V40),0)</f>
        <v>0</v>
      </c>
      <c r="X40" s="25">
        <v>1.6</v>
      </c>
      <c r="Y40" s="23">
        <v>1.6</v>
      </c>
      <c r="Z40" s="24">
        <f>IF(MIN(X40,Y40)&lt;'2020'!X$5,'2020'!X$5-MIN(X40,Y40),0)</f>
        <v>0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8.99</v>
      </c>
      <c r="AE40" s="23">
        <v>8.84</v>
      </c>
      <c r="AF40" s="31" t="s">
        <v>29</v>
      </c>
    </row>
    <row r="41" spans="1:32" x14ac:dyDescent="0.2">
      <c r="A41" s="8">
        <f t="shared" ref="A41:A59" si="2">A42+7</f>
        <v>43236</v>
      </c>
      <c r="B41" s="9">
        <f t="shared" ref="B41:B60" si="3">A41+6</f>
        <v>43242</v>
      </c>
      <c r="C41" s="22">
        <v>6.54</v>
      </c>
      <c r="D41" s="23">
        <v>6.52</v>
      </c>
      <c r="E41" s="24">
        <f>IF(MIN(C41,D41)&lt;'2020'!C$5,'2020'!C$5-MIN(C41,D41),0)</f>
        <v>0</v>
      </c>
      <c r="F41" s="25">
        <v>5.82</v>
      </c>
      <c r="G41" s="23">
        <v>5.9</v>
      </c>
      <c r="H41" s="24">
        <f>IF(MIN(F41,G41)&lt;'2020'!F$5,'2020'!F$5-MIN(F41,G41),0)</f>
        <v>0</v>
      </c>
      <c r="I41" s="26">
        <v>5.52</v>
      </c>
      <c r="J41" s="23">
        <v>5.67</v>
      </c>
      <c r="K41" s="27">
        <f>IF(MIN(I41,J41)&lt;'2020'!I$5,'2020'!I$5-MIN(I41,J41),0)</f>
        <v>0</v>
      </c>
      <c r="L41" s="28">
        <v>5.37</v>
      </c>
      <c r="M41" s="23">
        <v>5.51</v>
      </c>
      <c r="N41" s="24">
        <f>IF(MIN(L41,M41)&lt;'2020'!L$5,'2020'!L$5-MIN(L41,M41),0)</f>
        <v>0</v>
      </c>
      <c r="O41" s="25">
        <v>5.16</v>
      </c>
      <c r="P41" s="23">
        <v>5.18</v>
      </c>
      <c r="Q41" s="29">
        <f>IF(MIN(O41,P41)&lt;'2020'!O$5,'2020'!O$5-MIN(O41,P41),0)</f>
        <v>0</v>
      </c>
      <c r="R41" s="25">
        <v>4.0599999999999996</v>
      </c>
      <c r="S41" s="23">
        <v>4.21</v>
      </c>
      <c r="T41" s="24">
        <f>IF(MIN(R41,S41)&lt;'2020'!R$5,'2020'!R$5-MIN(R41,S41),0)</f>
        <v>0</v>
      </c>
      <c r="U41" s="25">
        <v>2.46</v>
      </c>
      <c r="V41" s="23">
        <v>2.52</v>
      </c>
      <c r="W41" s="24">
        <f>IF(MIN(U41,V41)&lt;'2020'!U$5,'2020'!U$5-MIN(U41,V41),0)</f>
        <v>0</v>
      </c>
      <c r="X41" s="25">
        <v>1.57</v>
      </c>
      <c r="Y41" s="23">
        <v>1.58</v>
      </c>
      <c r="Z41" s="24">
        <f>IF(MIN(X41,Y41)&lt;'2020'!X$5,'2020'!X$5-MIN(X41,Y41),0)</f>
        <v>0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8.93</v>
      </c>
      <c r="AE41" s="23">
        <v>8.84</v>
      </c>
      <c r="AF41" s="31" t="s">
        <v>29</v>
      </c>
    </row>
    <row r="42" spans="1:32" x14ac:dyDescent="0.2">
      <c r="A42" s="8">
        <f t="shared" si="2"/>
        <v>43229</v>
      </c>
      <c r="B42" s="9">
        <f t="shared" si="3"/>
        <v>43235</v>
      </c>
      <c r="C42" s="22">
        <v>6.54</v>
      </c>
      <c r="D42" s="23">
        <v>6.44</v>
      </c>
      <c r="E42" s="24">
        <f>IF(MIN(C42,D42)&lt;'2020'!C$5,'2020'!C$5-MIN(C42,D42),0)</f>
        <v>0</v>
      </c>
      <c r="F42" s="25">
        <v>5.82</v>
      </c>
      <c r="G42" s="23">
        <v>5.74</v>
      </c>
      <c r="H42" s="24">
        <f>IF(MIN(F42,G42)&lt;'2020'!F$5,'2020'!F$5-MIN(F42,G42),0)</f>
        <v>0</v>
      </c>
      <c r="I42" s="26">
        <v>5.51</v>
      </c>
      <c r="J42" s="23">
        <v>5.46</v>
      </c>
      <c r="K42" s="27">
        <f>IF(MIN(I42,J42)&lt;'2020'!I$5,'2020'!I$5-MIN(I42,J42),0)</f>
        <v>0</v>
      </c>
      <c r="L42" s="28">
        <v>5.33</v>
      </c>
      <c r="M42" s="23">
        <v>5.39</v>
      </c>
      <c r="N42" s="24">
        <f>IF(MIN(L42,M42)&lt;'2020'!L$5,'2020'!L$5-MIN(L42,M42),0)</f>
        <v>0</v>
      </c>
      <c r="O42" s="25">
        <v>5.15</v>
      </c>
      <c r="P42" s="23">
        <v>5.14</v>
      </c>
      <c r="Q42" s="29">
        <f>IF(MIN(O42,P42)&lt;'2020'!O$5,'2020'!O$5-MIN(O42,P42),0)</f>
        <v>0</v>
      </c>
      <c r="R42" s="25">
        <v>4</v>
      </c>
      <c r="S42" s="23">
        <v>4.18</v>
      </c>
      <c r="T42" s="24">
        <f>IF(MIN(R42,S42)&lt;'2020'!R$5,'2020'!R$5-MIN(R42,S42),0)</f>
        <v>0</v>
      </c>
      <c r="U42" s="25">
        <v>2.4</v>
      </c>
      <c r="V42" s="23">
        <v>2.5299999999999998</v>
      </c>
      <c r="W42" s="24">
        <f>IF(MIN(U42,V42)&lt;'2020'!U$5,'2020'!U$5-MIN(U42,V42),0)</f>
        <v>0</v>
      </c>
      <c r="X42" s="25">
        <v>1.53</v>
      </c>
      <c r="Y42" s="23">
        <v>1.59</v>
      </c>
      <c r="Z42" s="24">
        <f>IF(MIN(X42,Y42)&lt;'2020'!X$5,'2020'!X$5-MIN(X42,Y42),0)</f>
        <v>0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>
        <v>8.86</v>
      </c>
      <c r="AE42" s="23">
        <v>8.84</v>
      </c>
      <c r="AF42" s="31" t="s">
        <v>29</v>
      </c>
    </row>
    <row r="43" spans="1:32" x14ac:dyDescent="0.2">
      <c r="A43" s="8">
        <f t="shared" si="2"/>
        <v>43222</v>
      </c>
      <c r="B43" s="9">
        <f t="shared" si="3"/>
        <v>43228</v>
      </c>
      <c r="C43" s="22">
        <v>6.54</v>
      </c>
      <c r="D43" s="23">
        <v>6.51</v>
      </c>
      <c r="E43" s="24">
        <f>IF(MIN(C43,D43)&lt;'2020'!C$5,'2020'!C$5-MIN(C43,D43),0)</f>
        <v>0</v>
      </c>
      <c r="F43" s="25">
        <v>5.81</v>
      </c>
      <c r="G43" s="23">
        <v>5.81</v>
      </c>
      <c r="H43" s="24">
        <f>IF(MIN(F43,G43)&lt;'2020'!F$5,'2020'!F$5-MIN(F43,G43),0)</f>
        <v>0</v>
      </c>
      <c r="I43" s="26">
        <v>5.5</v>
      </c>
      <c r="J43" s="23">
        <v>5.52</v>
      </c>
      <c r="K43" s="27">
        <f>IF(MIN(I43,J43)&lt;'2020'!I$5,'2020'!I$5-MIN(I43,J43),0)</f>
        <v>0</v>
      </c>
      <c r="L43" s="28">
        <v>5.32</v>
      </c>
      <c r="M43" s="23">
        <v>5.35</v>
      </c>
      <c r="N43" s="24">
        <f>IF(MIN(L43,M43)&lt;'2020'!L$5,'2020'!L$5-MIN(L43,M43),0)</f>
        <v>0</v>
      </c>
      <c r="O43" s="25">
        <v>5.13</v>
      </c>
      <c r="P43" s="23">
        <v>5.17</v>
      </c>
      <c r="Q43" s="29">
        <f>IF(MIN(O43,P43)&lt;'2020'!O$5,'2020'!O$5-MIN(O43,P43),0)</f>
        <v>0</v>
      </c>
      <c r="R43" s="25">
        <v>3.95</v>
      </c>
      <c r="S43" s="23">
        <v>4.1399999999999997</v>
      </c>
      <c r="T43" s="24">
        <f>IF(MIN(R43,S43)&lt;'2020'!R$5,'2020'!R$5-MIN(R43,S43),0)</f>
        <v>0</v>
      </c>
      <c r="U43" s="25">
        <v>2.34</v>
      </c>
      <c r="V43" s="23">
        <v>2.5499999999999998</v>
      </c>
      <c r="W43" s="24">
        <f>IF(MIN(U43,V43)&lt;'2020'!U$5,'2020'!U$5-MIN(U43,V43),0)</f>
        <v>0</v>
      </c>
      <c r="X43" s="25">
        <v>1.47</v>
      </c>
      <c r="Y43" s="23">
        <v>1.68</v>
      </c>
      <c r="Z43" s="24">
        <f>IF(MIN(X43,Y43)&lt;'2020'!X$5,'2020'!X$5-MIN(X43,Y43),0)</f>
        <v>0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>
        <v>8.7100000000000009</v>
      </c>
      <c r="AE43" s="23">
        <v>9.2100000000000009</v>
      </c>
      <c r="AF43" s="31" t="s">
        <v>29</v>
      </c>
    </row>
    <row r="44" spans="1:32" x14ac:dyDescent="0.2">
      <c r="A44" s="8">
        <f t="shared" si="2"/>
        <v>43215</v>
      </c>
      <c r="B44" s="9">
        <f t="shared" si="3"/>
        <v>43221</v>
      </c>
      <c r="C44" s="22">
        <v>6.52</v>
      </c>
      <c r="D44" s="23">
        <v>6.7</v>
      </c>
      <c r="E44" s="24">
        <f>IF(MIN(C44,D44)&lt;'2020'!C$5,'2020'!C$5-MIN(C44,D44),0)</f>
        <v>0</v>
      </c>
      <c r="F44" s="25">
        <v>5.78</v>
      </c>
      <c r="G44" s="23">
        <v>5.96</v>
      </c>
      <c r="H44" s="24">
        <f>IF(MIN(F44,G44)&lt;'2020'!F$5,'2020'!F$5-MIN(F44,G44),0)</f>
        <v>0</v>
      </c>
      <c r="I44" s="26">
        <v>5.47</v>
      </c>
      <c r="J44" s="23">
        <v>5.66</v>
      </c>
      <c r="K44" s="27">
        <f>IF(MIN(I44,J44)&lt;'2020'!I$5,'2020'!I$5-MIN(I44,J44),0)</f>
        <v>0</v>
      </c>
      <c r="L44" s="28">
        <v>5.28</v>
      </c>
      <c r="M44" s="23">
        <v>5.47</v>
      </c>
      <c r="N44" s="24">
        <f>IF(MIN(L44,M44)&lt;'2020'!L$5,'2020'!L$5-MIN(L44,M44),0)</f>
        <v>0</v>
      </c>
      <c r="O44" s="25">
        <v>5.0999999999999996</v>
      </c>
      <c r="P44" s="23">
        <v>5.26</v>
      </c>
      <c r="Q44" s="29">
        <f>IF(MIN(O44,P44)&lt;'2020'!O$5,'2020'!O$5-MIN(O44,P44),0)</f>
        <v>0</v>
      </c>
      <c r="R44" s="25">
        <v>3.91</v>
      </c>
      <c r="S44" s="23">
        <v>4.13</v>
      </c>
      <c r="T44" s="24">
        <f>IF(MIN(R44,S44)&lt;'2020'!R$5,'2020'!R$5-MIN(R44,S44),0)</f>
        <v>0</v>
      </c>
      <c r="U44" s="25">
        <v>2.29</v>
      </c>
      <c r="V44" s="23">
        <v>2.46</v>
      </c>
      <c r="W44" s="24">
        <f>IF(MIN(U44,V44)&lt;'2020'!U$5,'2020'!U$5-MIN(U44,V44),0)</f>
        <v>0</v>
      </c>
      <c r="X44" s="25">
        <v>1.42</v>
      </c>
      <c r="Y44" s="23">
        <v>1.59</v>
      </c>
      <c r="Z44" s="24">
        <f>IF(MIN(X44,Y44)&lt;'2020'!X$5,'2020'!X$5-MIN(X44,Y44),0)</f>
        <v>0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>
        <v>8.5500000000000007</v>
      </c>
      <c r="AE44" s="23">
        <v>9.2100000000000009</v>
      </c>
      <c r="AF44" s="31" t="s">
        <v>29</v>
      </c>
    </row>
    <row r="45" spans="1:32" x14ac:dyDescent="0.2">
      <c r="A45" s="8">
        <f t="shared" si="2"/>
        <v>43208</v>
      </c>
      <c r="B45" s="9">
        <f t="shared" si="3"/>
        <v>43214</v>
      </c>
      <c r="C45" s="22">
        <v>6.56</v>
      </c>
      <c r="D45" s="23">
        <v>6.52</v>
      </c>
      <c r="E45" s="24">
        <f>IF(MIN(C45,D45)&lt;'2020'!C$5,'2020'!C$5-MIN(C45,D45),0)</f>
        <v>0</v>
      </c>
      <c r="F45" s="25">
        <v>5.8</v>
      </c>
      <c r="G45" s="23">
        <v>5.79</v>
      </c>
      <c r="H45" s="24">
        <f>IF(MIN(F45,G45)&lt;'2020'!F$5,'2020'!F$5-MIN(F45,G45),0)</f>
        <v>0</v>
      </c>
      <c r="I45" s="26">
        <v>5.49</v>
      </c>
      <c r="J45" s="23">
        <v>5.45</v>
      </c>
      <c r="K45" s="27">
        <f>IF(MIN(I45,J45)&lt;'2020'!I$5,'2020'!I$5-MIN(I45,J45),0)</f>
        <v>0</v>
      </c>
      <c r="L45" s="28">
        <v>5.29</v>
      </c>
      <c r="M45" s="23">
        <v>5.28</v>
      </c>
      <c r="N45" s="24">
        <f>IF(MIN(L45,M45)&lt;'2020'!L$5,'2020'!L$5-MIN(L45,M45),0)</f>
        <v>0</v>
      </c>
      <c r="O45" s="25">
        <v>5.1100000000000003</v>
      </c>
      <c r="P45" s="23">
        <v>5.1100000000000003</v>
      </c>
      <c r="Q45" s="29">
        <f>IF(MIN(O45,P45)&lt;'2020'!O$5,'2020'!O$5-MIN(O45,P45),0)</f>
        <v>0</v>
      </c>
      <c r="R45" s="25">
        <v>3.81</v>
      </c>
      <c r="S45" s="23">
        <v>3.81</v>
      </c>
      <c r="T45" s="24">
        <f>IF(MIN(R45,S45)&lt;'2020'!R$5,'2020'!R$5-MIN(R45,S45),0)</f>
        <v>0</v>
      </c>
      <c r="U45" s="25">
        <v>2.2599999999999998</v>
      </c>
      <c r="V45" s="23">
        <v>2.36</v>
      </c>
      <c r="W45" s="24">
        <f>IF(MIN(U45,V45)&lt;'2020'!U$5,'2020'!U$5-MIN(U45,V45),0)</f>
        <v>0</v>
      </c>
      <c r="X45" s="25">
        <v>1.39</v>
      </c>
      <c r="Y45" s="23">
        <v>1.48</v>
      </c>
      <c r="Z45" s="24">
        <f>IF(MIN(X45,Y45)&lt;'2020'!X$5,'2020'!X$5-MIN(X45,Y45),0)</f>
        <v>0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>
        <v>8.5500000000000007</v>
      </c>
      <c r="AE45" s="23">
        <v>8.5500000000000007</v>
      </c>
      <c r="AF45" s="31" t="s">
        <v>29</v>
      </c>
    </row>
    <row r="46" spans="1:32" x14ac:dyDescent="0.2">
      <c r="A46" s="8">
        <f t="shared" si="2"/>
        <v>43201</v>
      </c>
      <c r="B46" s="9">
        <f t="shared" si="3"/>
        <v>43207</v>
      </c>
      <c r="C46" s="22">
        <v>6.63</v>
      </c>
      <c r="D46" s="23">
        <v>6.47</v>
      </c>
      <c r="E46" s="24">
        <f>IF(MIN(C46,D46)&lt;'2020'!C$5,'2020'!C$5-MIN(C46,D46),0)</f>
        <v>0</v>
      </c>
      <c r="F46" s="25">
        <v>5.85</v>
      </c>
      <c r="G46" s="23">
        <v>5.73</v>
      </c>
      <c r="H46" s="24">
        <f>IF(MIN(F46,G46)&lt;'2020'!F$5,'2020'!F$5-MIN(F46,G46),0)</f>
        <v>0</v>
      </c>
      <c r="I46" s="26">
        <v>5.53</v>
      </c>
      <c r="J46" s="23">
        <v>5.43</v>
      </c>
      <c r="K46" s="27">
        <f>IF(MIN(I46,J46)&lt;'2020'!I$5,'2020'!I$5-MIN(I46,J46),0)</f>
        <v>0</v>
      </c>
      <c r="L46" s="28">
        <v>5.32</v>
      </c>
      <c r="M46" s="23">
        <v>5.26</v>
      </c>
      <c r="N46" s="24">
        <f>IF(MIN(L46,M46)&lt;'2020'!L$5,'2020'!L$5-MIN(L46,M46),0)</f>
        <v>0</v>
      </c>
      <c r="O46" s="25">
        <v>5.13</v>
      </c>
      <c r="P46" s="23">
        <v>5.08</v>
      </c>
      <c r="Q46" s="29">
        <f>IF(MIN(O46,P46)&lt;'2020'!O$5,'2020'!O$5-MIN(O46,P46),0)</f>
        <v>0</v>
      </c>
      <c r="R46" s="25">
        <v>3.96</v>
      </c>
      <c r="S46" s="23">
        <v>3.93</v>
      </c>
      <c r="T46" s="24">
        <f>IF(MIN(R46,S46)&lt;'2020'!R$5,'2020'!R$5-MIN(R46,S46),0)</f>
        <v>0</v>
      </c>
      <c r="U46" s="25">
        <v>2.2599999999999998</v>
      </c>
      <c r="V46" s="23">
        <v>2.27</v>
      </c>
      <c r="W46" s="24">
        <f>IF(MIN(U46,V46)&lt;'2020'!U$5,'2020'!U$5-MIN(U46,V46),0)</f>
        <v>0</v>
      </c>
      <c r="X46" s="25">
        <v>1.37</v>
      </c>
      <c r="Y46" s="23">
        <v>1.42</v>
      </c>
      <c r="Z46" s="24">
        <f>IF(MIN(X46,Y46)&lt;'2020'!X$5,'2020'!X$5-MIN(X46,Y46),0)</f>
        <v>9.9999999999997868E-3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>
        <v>8.56</v>
      </c>
      <c r="AE46" s="23">
        <v>8.5500000000000007</v>
      </c>
      <c r="AF46" s="31" t="s">
        <v>29</v>
      </c>
    </row>
    <row r="47" spans="1:32" x14ac:dyDescent="0.2">
      <c r="A47" s="8">
        <f t="shared" si="2"/>
        <v>43194</v>
      </c>
      <c r="B47" s="9">
        <f t="shared" si="3"/>
        <v>43200</v>
      </c>
      <c r="C47" s="22">
        <v>6.7</v>
      </c>
      <c r="D47" s="23">
        <v>6.47</v>
      </c>
      <c r="E47" s="24">
        <f>IF(MIN(C47,D47)&lt;'2020'!C$5,'2020'!C$5-MIN(C47,D47),0)</f>
        <v>0</v>
      </c>
      <c r="F47" s="25">
        <v>5.93</v>
      </c>
      <c r="G47" s="23">
        <v>5.73</v>
      </c>
      <c r="H47" s="24">
        <f>IF(MIN(F47,G47)&lt;'2020'!F$5,'2020'!F$5-MIN(F47,G47),0)</f>
        <v>0</v>
      </c>
      <c r="I47" s="26">
        <v>5.59</v>
      </c>
      <c r="J47" s="23">
        <v>5.43</v>
      </c>
      <c r="K47" s="27">
        <f>IF(MIN(I47,J47)&lt;'2020'!I$5,'2020'!I$5-MIN(I47,J47),0)</f>
        <v>0</v>
      </c>
      <c r="L47" s="28">
        <v>5.36</v>
      </c>
      <c r="M47" s="23">
        <v>5.26</v>
      </c>
      <c r="N47" s="24">
        <f>IF(MIN(L47,M47)&lt;'2020'!L$5,'2020'!L$5-MIN(L47,M47),0)</f>
        <v>0</v>
      </c>
      <c r="O47" s="25">
        <v>5.14</v>
      </c>
      <c r="P47" s="23">
        <v>5.08</v>
      </c>
      <c r="Q47" s="29">
        <f>IF(MIN(O47,P47)&lt;'2020'!O$5,'2020'!O$5-MIN(O47,P47),0)</f>
        <v>0</v>
      </c>
      <c r="R47" s="25">
        <v>3.94</v>
      </c>
      <c r="S47" s="23">
        <v>3.93</v>
      </c>
      <c r="T47" s="24">
        <f>IF(MIN(R47,S47)&lt;'2020'!R$5,'2020'!R$5-MIN(R47,S47),0)</f>
        <v>0</v>
      </c>
      <c r="U47" s="25">
        <v>2.2400000000000002</v>
      </c>
      <c r="V47" s="23">
        <v>2.27</v>
      </c>
      <c r="W47" s="24">
        <f>IF(MIN(U47,V47)&lt;'2020'!U$5,'2020'!U$5-MIN(U47,V47),0)</f>
        <v>0</v>
      </c>
      <c r="X47" s="25">
        <v>1.35</v>
      </c>
      <c r="Y47" s="23">
        <v>1.42</v>
      </c>
      <c r="Z47" s="24">
        <f>IF(MIN(X47,Y47)&lt;'2020'!X$5,'2020'!X$5-MIN(X47,Y47),0)</f>
        <v>2.9999999999999805E-2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>
        <v>8.5299999999999994</v>
      </c>
      <c r="AE47" s="23">
        <v>8.5500000000000007</v>
      </c>
      <c r="AF47" s="31" t="s">
        <v>29</v>
      </c>
    </row>
    <row r="48" spans="1:32" x14ac:dyDescent="0.2">
      <c r="A48" s="8">
        <f t="shared" si="2"/>
        <v>43187</v>
      </c>
      <c r="B48" s="9">
        <f t="shared" si="3"/>
        <v>43193</v>
      </c>
      <c r="C48" s="22">
        <v>6.76</v>
      </c>
      <c r="D48" s="23">
        <v>6.58</v>
      </c>
      <c r="E48" s="24">
        <f>IF(MIN(C48,D48)&lt;'2020'!C$5,'2020'!C$5-MIN(C48,D48),0)</f>
        <v>0</v>
      </c>
      <c r="F48" s="25">
        <v>5.99</v>
      </c>
      <c r="G48" s="23">
        <v>5.86</v>
      </c>
      <c r="H48" s="24">
        <f>IF(MIN(F48,G48)&lt;'2020'!F$5,'2020'!F$5-MIN(F48,G48),0)</f>
        <v>0</v>
      </c>
      <c r="I48" s="26">
        <v>5.63</v>
      </c>
      <c r="J48" s="23">
        <v>5.56</v>
      </c>
      <c r="K48" s="27">
        <f>IF(MIN(I48,J48)&lt;'2020'!I$5,'2020'!I$5-MIN(I48,J48),0)</f>
        <v>0</v>
      </c>
      <c r="L48" s="28">
        <v>5.37</v>
      </c>
      <c r="M48" s="23">
        <v>5.33</v>
      </c>
      <c r="N48" s="24">
        <f>IF(MIN(L48,M48)&lt;'2020'!L$5,'2020'!L$5-MIN(L48,M48),0)</f>
        <v>0</v>
      </c>
      <c r="O48" s="25">
        <v>5.15</v>
      </c>
      <c r="P48" s="23">
        <v>5.12</v>
      </c>
      <c r="Q48" s="29">
        <f>IF(MIN(O48,P48)&lt;'2020'!O$5,'2020'!O$5-MIN(O48,P48),0)</f>
        <v>0</v>
      </c>
      <c r="R48" s="25">
        <v>3.91</v>
      </c>
      <c r="S48" s="23">
        <v>3.96</v>
      </c>
      <c r="T48" s="24">
        <f>IF(MIN(R48,S48)&lt;'2020'!R$5,'2020'!R$5-MIN(R48,S48),0)</f>
        <v>0</v>
      </c>
      <c r="U48" s="25">
        <v>2.21</v>
      </c>
      <c r="V48" s="23">
        <v>2.27</v>
      </c>
      <c r="W48" s="24">
        <f>IF(MIN(U48,V48)&lt;'2020'!U$5,'2020'!U$5-MIN(U48,V48),0)</f>
        <v>0</v>
      </c>
      <c r="X48" s="25">
        <v>1.36</v>
      </c>
      <c r="Y48" s="23">
        <v>1.38</v>
      </c>
      <c r="Z48" s="24">
        <f>IF(MIN(X48,Y48)&lt;'2020'!X$5,'2020'!X$5-MIN(X48,Y48),0)</f>
        <v>1.9999999999999796E-2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>
        <v>8.41</v>
      </c>
      <c r="AE48" s="23">
        <v>8.5500000000000007</v>
      </c>
      <c r="AF48" s="31" t="s">
        <v>29</v>
      </c>
    </row>
    <row r="49" spans="1:32" x14ac:dyDescent="0.2">
      <c r="A49" s="8">
        <f t="shared" si="2"/>
        <v>43180</v>
      </c>
      <c r="B49" s="9">
        <f t="shared" si="3"/>
        <v>43186</v>
      </c>
      <c r="C49" s="22">
        <v>6.81</v>
      </c>
      <c r="D49" s="23">
        <v>6.64</v>
      </c>
      <c r="E49" s="24">
        <f>IF(MIN(C49,D49)&lt;'2020'!C$5,'2020'!C$5-MIN(C49,D49),0)</f>
        <v>0</v>
      </c>
      <c r="F49" s="25">
        <v>6.07</v>
      </c>
      <c r="G49" s="23">
        <v>5.84</v>
      </c>
      <c r="H49" s="24">
        <f>IF(MIN(F49,G49)&lt;'2020'!F$5,'2020'!F$5-MIN(F49,G49),0)</f>
        <v>0</v>
      </c>
      <c r="I49" s="26">
        <v>5.68</v>
      </c>
      <c r="J49" s="23">
        <v>5.52</v>
      </c>
      <c r="K49" s="27">
        <f>IF(MIN(I49,J49)&lt;'2020'!I$5,'2020'!I$5-MIN(I49,J49),0)</f>
        <v>0</v>
      </c>
      <c r="L49" s="28">
        <v>5.34</v>
      </c>
      <c r="M49" s="23">
        <v>5.3</v>
      </c>
      <c r="N49" s="24">
        <f>IF(MIN(L49,M49)&lt;'2020'!L$5,'2020'!L$5-MIN(L49,M49),0)</f>
        <v>0</v>
      </c>
      <c r="O49" s="25">
        <v>5.13</v>
      </c>
      <c r="P49" s="23">
        <v>5.12</v>
      </c>
      <c r="Q49" s="29">
        <f>IF(MIN(O49,P49)&lt;'2020'!O$5,'2020'!O$5-MIN(O49,P49),0)</f>
        <v>0</v>
      </c>
      <c r="R49" s="25">
        <v>3.88</v>
      </c>
      <c r="S49" s="23">
        <v>3.99</v>
      </c>
      <c r="T49" s="24">
        <f>IF(MIN(R49,S49)&lt;'2020'!R$5,'2020'!R$5-MIN(R49,S49),0)</f>
        <v>0</v>
      </c>
      <c r="U49" s="25">
        <v>2.19</v>
      </c>
      <c r="V49" s="23">
        <v>2.25</v>
      </c>
      <c r="W49" s="24">
        <f>IF(MIN(U49,V49)&lt;'2020'!U$5,'2020'!U$5-MIN(U49,V49),0)</f>
        <v>0</v>
      </c>
      <c r="X49" s="25">
        <v>1.37</v>
      </c>
      <c r="Y49" s="23">
        <v>1.34</v>
      </c>
      <c r="Z49" s="24">
        <f>IF(MIN(X49,Y49)&lt;'2020'!X$5,'2020'!X$5-MIN(X49,Y49),0)</f>
        <v>3.9999999999999813E-2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>
        <v>8.2899999999999991</v>
      </c>
      <c r="AE49" s="23">
        <v>8.5500000000000007</v>
      </c>
      <c r="AF49" s="31" t="s">
        <v>29</v>
      </c>
    </row>
    <row r="50" spans="1:32" x14ac:dyDescent="0.2">
      <c r="A50" s="8">
        <f t="shared" si="2"/>
        <v>43173</v>
      </c>
      <c r="B50" s="9">
        <f t="shared" si="3"/>
        <v>43179</v>
      </c>
      <c r="C50" s="22">
        <v>6.82</v>
      </c>
      <c r="D50" s="23">
        <v>6.71</v>
      </c>
      <c r="E50" s="24">
        <f>IF(MIN(C50,D50)&lt;'2020'!C$5,'2020'!C$5-MIN(C50,D50),0)</f>
        <v>0</v>
      </c>
      <c r="F50" s="25">
        <v>6.13</v>
      </c>
      <c r="G50" s="23">
        <v>5.84</v>
      </c>
      <c r="H50" s="24">
        <f>IF(MIN(F50,G50)&lt;'2020'!F$5,'2020'!F$5-MIN(F50,G50),0)</f>
        <v>0</v>
      </c>
      <c r="I50" s="26">
        <v>5.7</v>
      </c>
      <c r="J50" s="23">
        <v>5.5</v>
      </c>
      <c r="K50" s="27">
        <f>IF(MIN(I50,J50)&lt;'2020'!I$5,'2020'!I$5-MIN(I50,J50),0)</f>
        <v>0</v>
      </c>
      <c r="L50" s="28">
        <v>5.3</v>
      </c>
      <c r="M50" s="23">
        <v>5.29</v>
      </c>
      <c r="N50" s="24">
        <f>IF(MIN(L50,M50)&lt;'2020'!L$5,'2020'!L$5-MIN(L50,M50),0)</f>
        <v>0</v>
      </c>
      <c r="O50" s="25">
        <v>4.96</v>
      </c>
      <c r="P50" s="23">
        <v>5.14</v>
      </c>
      <c r="Q50" s="29">
        <f>IF(MIN(O50,P50)&lt;'2020'!O$5,'2020'!O$5-MIN(O50,P50),0)</f>
        <v>0</v>
      </c>
      <c r="R50" s="25">
        <v>3.83</v>
      </c>
      <c r="S50" s="23">
        <v>3.94</v>
      </c>
      <c r="T50" s="24">
        <f>IF(MIN(R50,S50)&lt;'2020'!R$5,'2020'!R$5-MIN(R50,S50),0)</f>
        <v>0</v>
      </c>
      <c r="U50" s="25">
        <v>2.16</v>
      </c>
      <c r="V50" s="23">
        <v>2.23</v>
      </c>
      <c r="W50" s="24">
        <f>IF(MIN(U50,V50)&lt;'2020'!U$5,'2020'!U$5-MIN(U50,V50),0)</f>
        <v>0</v>
      </c>
      <c r="X50" s="25">
        <v>1.37</v>
      </c>
      <c r="Y50" s="23">
        <v>1.34</v>
      </c>
      <c r="Z50" s="24">
        <f>IF(MIN(X50,Y50)&lt;'2020'!X$5,'2020'!X$5-MIN(X50,Y50),0)</f>
        <v>3.9999999999999813E-2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>
        <v>8.07</v>
      </c>
      <c r="AE50" s="23">
        <v>8.57</v>
      </c>
      <c r="AF50" s="31" t="s">
        <v>29</v>
      </c>
    </row>
    <row r="51" spans="1:32" x14ac:dyDescent="0.2">
      <c r="A51" s="8">
        <f t="shared" si="2"/>
        <v>43166</v>
      </c>
      <c r="B51" s="9">
        <f t="shared" si="3"/>
        <v>43172</v>
      </c>
      <c r="C51" s="22">
        <v>6.84</v>
      </c>
      <c r="D51" s="23">
        <v>6.76</v>
      </c>
      <c r="E51" s="24">
        <f>IF(MIN(C51,D51)&lt;'2020'!C$5,'2020'!C$5-MIN(C51,D51),0)</f>
        <v>0</v>
      </c>
      <c r="F51" s="25">
        <v>6.14</v>
      </c>
      <c r="G51" s="23">
        <v>6.06</v>
      </c>
      <c r="H51" s="24">
        <f>IF(MIN(F51,G51)&lt;'2020'!F$5,'2020'!F$5-MIN(F51,G51),0)</f>
        <v>0</v>
      </c>
      <c r="I51" s="26">
        <v>5.68</v>
      </c>
      <c r="J51" s="23">
        <v>5.68</v>
      </c>
      <c r="K51" s="27">
        <f>IF(MIN(I51,J51)&lt;'2020'!I$5,'2020'!I$5-MIN(I51,J51),0)</f>
        <v>0</v>
      </c>
      <c r="L51" s="28">
        <v>5.24</v>
      </c>
      <c r="M51" s="23">
        <v>5.44</v>
      </c>
      <c r="N51" s="24">
        <f>IF(MIN(L51,M51)&lt;'2020'!L$5,'2020'!L$5-MIN(L51,M51),0)</f>
        <v>0</v>
      </c>
      <c r="O51" s="25">
        <v>4.83</v>
      </c>
      <c r="P51" s="23">
        <v>5.1100000000000003</v>
      </c>
      <c r="Q51" s="29">
        <f>IF(MIN(O51,P51)&lt;'2020'!O$5,'2020'!O$5-MIN(O51,P51),0)</f>
        <v>0</v>
      </c>
      <c r="R51" s="25">
        <v>3.8</v>
      </c>
      <c r="S51" s="23">
        <v>3.83</v>
      </c>
      <c r="T51" s="24">
        <f>IF(MIN(R51,S51)&lt;'2020'!R$5,'2020'!R$5-MIN(R51,S51),0)</f>
        <v>0</v>
      </c>
      <c r="U51" s="25">
        <v>2.13</v>
      </c>
      <c r="V51" s="23">
        <v>2.19</v>
      </c>
      <c r="W51" s="24">
        <f>IF(MIN(U51,V51)&lt;'2020'!U$5,'2020'!U$5-MIN(U51,V51),0)</f>
        <v>0</v>
      </c>
      <c r="X51" s="25">
        <v>1.37</v>
      </c>
      <c r="Y51" s="23">
        <v>1.34</v>
      </c>
      <c r="Z51" s="24">
        <f>IF(MIN(X51,Y51)&lt;'2020'!X$5,'2020'!X$5-MIN(X51,Y51),0)</f>
        <v>3.9999999999999813E-2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>
        <v>7.65</v>
      </c>
      <c r="AE51" s="23">
        <v>8.57</v>
      </c>
      <c r="AF51" s="31" t="s">
        <v>29</v>
      </c>
    </row>
    <row r="52" spans="1:32" x14ac:dyDescent="0.2">
      <c r="A52" s="8">
        <f t="shared" si="2"/>
        <v>43159</v>
      </c>
      <c r="B52" s="9">
        <f t="shared" si="3"/>
        <v>43165</v>
      </c>
      <c r="C52" s="22">
        <v>6.84</v>
      </c>
      <c r="D52" s="23">
        <v>6.8</v>
      </c>
      <c r="E52" s="24">
        <f>IF(MIN(C52,D52)&lt;'2020'!C$5,'2020'!C$5-MIN(C52,D52),0)</f>
        <v>0</v>
      </c>
      <c r="F52" s="25">
        <v>6.16</v>
      </c>
      <c r="G52" s="23">
        <v>6.12</v>
      </c>
      <c r="H52" s="24">
        <f>IF(MIN(F52,G52)&lt;'2020'!F$5,'2020'!F$5-MIN(F52,G52),0)</f>
        <v>0</v>
      </c>
      <c r="I52" s="26">
        <v>5.64</v>
      </c>
      <c r="J52" s="23">
        <v>5.75</v>
      </c>
      <c r="K52" s="27">
        <f>IF(MIN(I52,J52)&lt;'2020'!I$5,'2020'!I$5-MIN(I52,J52),0)</f>
        <v>0</v>
      </c>
      <c r="L52" s="28">
        <v>5.16</v>
      </c>
      <c r="M52" s="23">
        <v>5.42</v>
      </c>
      <c r="N52" s="24">
        <f>IF(MIN(L52,M52)&lt;'2020'!L$5,'2020'!L$5-MIN(L52,M52),0)</f>
        <v>0</v>
      </c>
      <c r="O52" s="25">
        <v>4.68</v>
      </c>
      <c r="P52" s="23">
        <v>5.15</v>
      </c>
      <c r="Q52" s="29">
        <f>IF(MIN(O52,P52)&lt;'2020'!O$5,'2020'!O$5-MIN(O52,P52),0)</f>
        <v>0</v>
      </c>
      <c r="R52" s="25">
        <v>3.77</v>
      </c>
      <c r="S52" s="23">
        <v>3.84</v>
      </c>
      <c r="T52" s="24">
        <f>IF(MIN(R52,S52)&lt;'2020'!R$5,'2020'!R$5-MIN(R52,S52),0)</f>
        <v>0</v>
      </c>
      <c r="U52" s="25">
        <v>2.12</v>
      </c>
      <c r="V52" s="23">
        <v>2.17</v>
      </c>
      <c r="W52" s="24">
        <f>IF(MIN(U52,V52)&lt;'2020'!U$5,'2020'!U$5-MIN(U52,V52),0)</f>
        <v>0</v>
      </c>
      <c r="X52" s="25">
        <v>1.36</v>
      </c>
      <c r="Y52" s="23">
        <v>1.38</v>
      </c>
      <c r="Z52" s="24">
        <f>IF(MIN(X52,Y52)&lt;'2020'!X$5,'2020'!X$5-MIN(X52,Y52),0)</f>
        <v>1.9999999999999796E-2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>
        <v>7.35</v>
      </c>
      <c r="AE52" s="23">
        <v>8.0299999999999994</v>
      </c>
      <c r="AF52" s="31" t="s">
        <v>29</v>
      </c>
    </row>
    <row r="53" spans="1:32" x14ac:dyDescent="0.2">
      <c r="A53" s="8">
        <f t="shared" si="2"/>
        <v>43152</v>
      </c>
      <c r="B53" s="9">
        <f t="shared" si="3"/>
        <v>43158</v>
      </c>
      <c r="C53" s="22">
        <v>6.82</v>
      </c>
      <c r="D53" s="23">
        <v>6.87</v>
      </c>
      <c r="E53" s="24">
        <f>IF(MIN(C53,D53)&lt;'2020'!C$5,'2020'!C$5-MIN(C53,D53),0)</f>
        <v>0</v>
      </c>
      <c r="F53" s="25">
        <v>6.16</v>
      </c>
      <c r="G53" s="23">
        <v>6.16</v>
      </c>
      <c r="H53" s="24">
        <f>IF(MIN(F53,G53)&lt;'2020'!F$5,'2020'!F$5-MIN(F53,G53),0)</f>
        <v>0</v>
      </c>
      <c r="I53" s="26">
        <v>5.62</v>
      </c>
      <c r="J53" s="23">
        <v>5.7</v>
      </c>
      <c r="K53" s="27">
        <f>IF(MIN(I53,J53)&lt;'2020'!I$5,'2020'!I$5-MIN(I53,J53),0)</f>
        <v>0</v>
      </c>
      <c r="L53" s="28">
        <v>5.13</v>
      </c>
      <c r="M53" s="23">
        <v>5.41</v>
      </c>
      <c r="N53" s="24">
        <f>IF(MIN(L53,M53)&lt;'2020'!L$5,'2020'!L$5-MIN(L53,M53),0)</f>
        <v>0</v>
      </c>
      <c r="O53" s="25">
        <v>4.49</v>
      </c>
      <c r="P53" s="23">
        <v>5.24</v>
      </c>
      <c r="Q53" s="29">
        <f>IF(MIN(O53,P53)&lt;'2020'!O$5,'2020'!O$5-MIN(O53,P53),0)</f>
        <v>0</v>
      </c>
      <c r="R53" s="25">
        <v>3.73</v>
      </c>
      <c r="S53" s="23">
        <v>3.89</v>
      </c>
      <c r="T53" s="24">
        <f>IF(MIN(R53,S53)&lt;'2020'!R$5,'2020'!R$5-MIN(R53,S53),0)</f>
        <v>0</v>
      </c>
      <c r="U53" s="25">
        <v>2.13</v>
      </c>
      <c r="V53" s="23">
        <v>2.1800000000000002</v>
      </c>
      <c r="W53" s="24">
        <f>IF(MIN(U53,V53)&lt;'2020'!U$5,'2020'!U$5-MIN(U53,V53),0)</f>
        <v>0</v>
      </c>
      <c r="X53" s="25">
        <v>1.36</v>
      </c>
      <c r="Y53" s="23">
        <v>1.4</v>
      </c>
      <c r="Z53" s="24">
        <f>IF(MIN(X53,Y53)&lt;'2020'!X$5,'2020'!X$5-MIN(X53,Y53),0)</f>
        <v>1.9999999999999796E-2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>
        <v>7.06</v>
      </c>
      <c r="AE53" s="23">
        <v>8.0299999999999994</v>
      </c>
      <c r="AF53" s="31" t="s">
        <v>29</v>
      </c>
    </row>
    <row r="54" spans="1:32" x14ac:dyDescent="0.2">
      <c r="A54" s="8">
        <f t="shared" si="2"/>
        <v>43145</v>
      </c>
      <c r="B54" s="9">
        <f t="shared" si="3"/>
        <v>43151</v>
      </c>
      <c r="C54" s="22">
        <v>6.76</v>
      </c>
      <c r="D54" s="23">
        <v>6.86</v>
      </c>
      <c r="E54" s="24">
        <f>IF(MIN(C54,D54)&lt;'2020'!C$5,'2020'!C$5-MIN(C54,D54),0)</f>
        <v>0</v>
      </c>
      <c r="F54" s="25">
        <v>6.13</v>
      </c>
      <c r="G54" s="23">
        <v>6.16</v>
      </c>
      <c r="H54" s="24">
        <f>IF(MIN(F54,G54)&lt;'2020'!F$5,'2020'!F$5-MIN(F54,G54),0)</f>
        <v>0</v>
      </c>
      <c r="I54" s="26">
        <v>5.56</v>
      </c>
      <c r="J54" s="23">
        <v>5.7</v>
      </c>
      <c r="K54" s="27">
        <f>IF(MIN(I54,J54)&lt;'2020'!I$5,'2020'!I$5-MIN(I54,J54),0)</f>
        <v>0</v>
      </c>
      <c r="L54" s="28">
        <v>5.07</v>
      </c>
      <c r="M54" s="23">
        <v>5.18</v>
      </c>
      <c r="N54" s="24">
        <f>IF(MIN(L54,M54)&lt;'2020'!L$5,'2020'!L$5-MIN(L54,M54),0)</f>
        <v>0</v>
      </c>
      <c r="O54" s="25">
        <v>4.45</v>
      </c>
      <c r="P54" s="23">
        <v>4.4400000000000004</v>
      </c>
      <c r="Q54" s="29">
        <f>IF(MIN(O54,P54)&lt;'2020'!O$5,'2020'!O$5-MIN(O54,P54),0)</f>
        <v>0</v>
      </c>
      <c r="R54" s="25">
        <v>3.7</v>
      </c>
      <c r="S54" s="23">
        <v>3.76</v>
      </c>
      <c r="T54" s="24">
        <f>IF(MIN(R54,S54)&lt;'2020'!R$5,'2020'!R$5-MIN(R54,S54),0)</f>
        <v>0</v>
      </c>
      <c r="U54" s="25">
        <v>2.13</v>
      </c>
      <c r="V54" s="23">
        <v>2.14</v>
      </c>
      <c r="W54" s="24">
        <f>IF(MIN(U54,V54)&lt;'2020'!U$5,'2020'!U$5-MIN(U54,V54),0)</f>
        <v>0</v>
      </c>
      <c r="X54" s="25">
        <v>1.36</v>
      </c>
      <c r="Y54" s="23">
        <v>1.38</v>
      </c>
      <c r="Z54" s="24">
        <f>IF(MIN(X54,Y54)&lt;'2020'!X$5,'2020'!X$5-MIN(X54,Y54),0)</f>
        <v>1.9999999999999796E-2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>
        <v>6.76</v>
      </c>
      <c r="AE54" s="23">
        <v>8.0299999999999994</v>
      </c>
      <c r="AF54" s="31" t="s">
        <v>29</v>
      </c>
    </row>
    <row r="55" spans="1:32" x14ac:dyDescent="0.2">
      <c r="A55" s="8">
        <f t="shared" si="2"/>
        <v>43138</v>
      </c>
      <c r="B55" s="9">
        <f t="shared" si="3"/>
        <v>43144</v>
      </c>
      <c r="C55" s="22">
        <v>6.68</v>
      </c>
      <c r="D55" s="23">
        <v>6.83</v>
      </c>
      <c r="E55" s="24">
        <f>IF(MIN(C55,D55)&lt;'2020'!C$5,'2020'!C$5-MIN(C55,D55),0)</f>
        <v>0</v>
      </c>
      <c r="F55" s="25">
        <v>6.06</v>
      </c>
      <c r="G55" s="23">
        <v>6.14</v>
      </c>
      <c r="H55" s="24">
        <f>IF(MIN(F55,G55)&lt;'2020'!F$5,'2020'!F$5-MIN(F55,G55),0)</f>
        <v>0</v>
      </c>
      <c r="I55" s="26">
        <v>5.49</v>
      </c>
      <c r="J55" s="23">
        <v>5.61</v>
      </c>
      <c r="K55" s="27">
        <f>IF(MIN(I55,J55)&lt;'2020'!I$5,'2020'!I$5-MIN(I55,J55),0)</f>
        <v>0</v>
      </c>
      <c r="L55" s="28">
        <v>4.97</v>
      </c>
      <c r="M55" s="23">
        <v>5.18</v>
      </c>
      <c r="N55" s="24">
        <f>IF(MIN(L55,M55)&lt;'2020'!L$5,'2020'!L$5-MIN(L55,M55),0)</f>
        <v>0</v>
      </c>
      <c r="O55" s="25">
        <v>4.37</v>
      </c>
      <c r="P55" s="23">
        <v>4.57</v>
      </c>
      <c r="Q55" s="29">
        <f>IF(MIN(O55,P55)&lt;'2020'!O$5,'2020'!O$5-MIN(O55,P55),0)</f>
        <v>0</v>
      </c>
      <c r="R55" s="25">
        <v>3.67</v>
      </c>
      <c r="S55" s="23">
        <v>3.76</v>
      </c>
      <c r="T55" s="24">
        <f>IF(MIN(R55,S55)&lt;'2020'!R$5,'2020'!R$5-MIN(R55,S55),0)</f>
        <v>0</v>
      </c>
      <c r="U55" s="25">
        <v>2.15</v>
      </c>
      <c r="V55" s="23">
        <v>2.0499999999999998</v>
      </c>
      <c r="W55" s="24">
        <f>IF(MIN(U55,V55)&lt;'2020'!U$5,'2020'!U$5-MIN(U55,V55),0)</f>
        <v>0</v>
      </c>
      <c r="X55" s="25">
        <v>1.38</v>
      </c>
      <c r="Y55" s="23">
        <v>1.31</v>
      </c>
      <c r="Z55" s="24">
        <f>IF(MIN(X55,Y55)&lt;'2020'!X$5,'2020'!X$5-MIN(X55,Y55),0)</f>
        <v>6.999999999999984E-2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>
        <v>6.76</v>
      </c>
      <c r="AE55" s="23">
        <v>6.76</v>
      </c>
      <c r="AF55" s="31" t="s">
        <v>29</v>
      </c>
    </row>
    <row r="56" spans="1:32" x14ac:dyDescent="0.2">
      <c r="A56" s="8">
        <f t="shared" si="2"/>
        <v>43131</v>
      </c>
      <c r="B56" s="9">
        <f t="shared" si="3"/>
        <v>43137</v>
      </c>
      <c r="C56" s="22">
        <v>6.6</v>
      </c>
      <c r="D56" s="23">
        <v>6.77</v>
      </c>
      <c r="E56" s="24">
        <f>IF(MIN(C56,D56)&lt;'2020'!C$5,'2020'!C$5-MIN(C56,D56),0)</f>
        <v>0</v>
      </c>
      <c r="F56" s="25">
        <v>6</v>
      </c>
      <c r="G56" s="23">
        <v>6.14</v>
      </c>
      <c r="H56" s="24">
        <f>IF(MIN(F56,G56)&lt;'2020'!F$5,'2020'!F$5-MIN(F56,G56),0)</f>
        <v>0</v>
      </c>
      <c r="I56" s="26">
        <v>5.43</v>
      </c>
      <c r="J56" s="23">
        <v>5.56</v>
      </c>
      <c r="K56" s="27">
        <f>IF(MIN(I56,J56)&lt;'2020'!I$5,'2020'!I$5-MIN(I56,J56),0)</f>
        <v>0</v>
      </c>
      <c r="L56" s="28">
        <v>4.8899999999999997</v>
      </c>
      <c r="M56" s="23">
        <v>5.12</v>
      </c>
      <c r="N56" s="24">
        <f>IF(MIN(L56,M56)&lt;'2020'!L$5,'2020'!L$5-MIN(L56,M56),0)</f>
        <v>0</v>
      </c>
      <c r="O56" s="25">
        <v>4.3</v>
      </c>
      <c r="P56" s="23">
        <v>4.51</v>
      </c>
      <c r="Q56" s="29">
        <f>IF(MIN(O56,P56)&lt;'2020'!O$5,'2020'!O$5-MIN(O56,P56),0)</f>
        <v>0</v>
      </c>
      <c r="R56" s="25">
        <v>3.66</v>
      </c>
      <c r="S56" s="23">
        <v>3.69</v>
      </c>
      <c r="T56" s="24">
        <f>IF(MIN(R56,S56)&lt;'2020'!R$5,'2020'!R$5-MIN(R56,S56),0)</f>
        <v>0</v>
      </c>
      <c r="U56" s="25">
        <v>2.16</v>
      </c>
      <c r="V56" s="23">
        <v>2.08</v>
      </c>
      <c r="W56" s="24">
        <f>IF(MIN(U56,V56)&lt;'2020'!U$5,'2020'!U$5-MIN(U56,V56),0)</f>
        <v>0</v>
      </c>
      <c r="X56" s="25">
        <v>1.38</v>
      </c>
      <c r="Y56" s="23">
        <v>1.34</v>
      </c>
      <c r="Z56" s="24">
        <f>IF(MIN(X56,Y56)&lt;'2020'!X$5,'2020'!X$5-MIN(X56,Y56),0)</f>
        <v>3.9999999999999813E-2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>
        <v>6.76</v>
      </c>
      <c r="AE56" s="23">
        <v>6.76</v>
      </c>
      <c r="AF56" s="31" t="s">
        <v>29</v>
      </c>
    </row>
    <row r="57" spans="1:32" x14ac:dyDescent="0.2">
      <c r="A57" s="8">
        <f t="shared" si="2"/>
        <v>43124</v>
      </c>
      <c r="B57" s="9">
        <f t="shared" si="3"/>
        <v>43130</v>
      </c>
      <c r="C57" s="22">
        <v>6.51</v>
      </c>
      <c r="D57" s="23">
        <v>6.88</v>
      </c>
      <c r="E57" s="24">
        <f>IF(MIN(C57,D57)&lt;'2020'!C$5,'2020'!C$5-MIN(C57,D57),0)</f>
        <v>0</v>
      </c>
      <c r="F57" s="25">
        <v>5.91</v>
      </c>
      <c r="G57" s="23">
        <v>6.24</v>
      </c>
      <c r="H57" s="24">
        <f>IF(MIN(F57,G57)&lt;'2020'!F$5,'2020'!F$5-MIN(F57,G57),0)</f>
        <v>0</v>
      </c>
      <c r="I57" s="26">
        <v>5.34</v>
      </c>
      <c r="J57" s="23">
        <v>5.64</v>
      </c>
      <c r="K57" s="27">
        <f>IF(MIN(I57,J57)&lt;'2020'!I$5,'2020'!I$5-MIN(I57,J57),0)</f>
        <v>0</v>
      </c>
      <c r="L57" s="28">
        <v>4.8099999999999996</v>
      </c>
      <c r="M57" s="23">
        <v>5.09</v>
      </c>
      <c r="N57" s="24">
        <f>IF(MIN(L57,M57)&lt;'2020'!L$5,'2020'!L$5-MIN(L57,M57),0)</f>
        <v>0</v>
      </c>
      <c r="O57" s="25">
        <v>4.24</v>
      </c>
      <c r="P57" s="23">
        <v>4.49</v>
      </c>
      <c r="Q57" s="29">
        <f>IF(MIN(O57,P57)&lt;'2020'!O$5,'2020'!O$5-MIN(O57,P57),0)</f>
        <v>0</v>
      </c>
      <c r="R57" s="25">
        <v>3.65</v>
      </c>
      <c r="S57" s="23">
        <v>3.72</v>
      </c>
      <c r="T57" s="24">
        <f>IF(MIN(R57,S57)&lt;'2020'!R$5,'2020'!R$5-MIN(R57,S57),0)</f>
        <v>0</v>
      </c>
      <c r="U57" s="25">
        <v>2.13</v>
      </c>
      <c r="V57" s="23">
        <v>2.23</v>
      </c>
      <c r="W57" s="24">
        <f>IF(MIN(U57,V57)&lt;'2020'!U$5,'2020'!U$5-MIN(U57,V57),0)</f>
        <v>0</v>
      </c>
      <c r="X57" s="25">
        <v>1.37</v>
      </c>
      <c r="Y57" s="23">
        <v>1.42</v>
      </c>
      <c r="Z57" s="24">
        <f>IF(MIN(X57,Y57)&lt;'2020'!X$5,'2020'!X$5-MIN(X57,Y57),0)</f>
        <v>9.9999999999997868E-3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>
        <v>6.76</v>
      </c>
      <c r="AE57" s="23">
        <v>6.76</v>
      </c>
      <c r="AF57" s="31" t="s">
        <v>29</v>
      </c>
    </row>
    <row r="58" spans="1:32" x14ac:dyDescent="0.2">
      <c r="A58" s="8">
        <f t="shared" si="2"/>
        <v>43117</v>
      </c>
      <c r="B58" s="9">
        <f t="shared" si="3"/>
        <v>43123</v>
      </c>
      <c r="C58" s="22">
        <v>6.45</v>
      </c>
      <c r="D58" s="23">
        <v>6.66</v>
      </c>
      <c r="E58" s="24">
        <f>IF(MIN(C58,D58)&lt;'2020'!C$5,'2020'!C$5-MIN(C58,D58),0)</f>
        <v>0</v>
      </c>
      <c r="F58" s="25">
        <v>5.84</v>
      </c>
      <c r="G58" s="23">
        <v>6.06</v>
      </c>
      <c r="H58" s="24">
        <f>IF(MIN(F58,G58)&lt;'2020'!F$5,'2020'!F$5-MIN(F58,G58),0)</f>
        <v>0</v>
      </c>
      <c r="I58" s="26">
        <v>5.27</v>
      </c>
      <c r="J58" s="23">
        <v>5.52</v>
      </c>
      <c r="K58" s="27">
        <f>IF(MIN(I58,J58)&lt;'2020'!I$5,'2020'!I$5-MIN(I58,J58),0)</f>
        <v>0</v>
      </c>
      <c r="L58" s="28">
        <v>4.75</v>
      </c>
      <c r="M58" s="23">
        <v>4.96</v>
      </c>
      <c r="N58" s="24">
        <f>IF(MIN(L58,M58)&lt;'2020'!L$5,'2020'!L$5-MIN(L58,M58),0)</f>
        <v>0</v>
      </c>
      <c r="O58" s="25">
        <v>4.22</v>
      </c>
      <c r="P58" s="23">
        <v>4.28</v>
      </c>
      <c r="Q58" s="29">
        <f>IF(MIN(O58,P58)&lt;'2020'!O$5,'2020'!O$5-MIN(O58,P58),0)</f>
        <v>0</v>
      </c>
      <c r="R58" s="25">
        <v>3.64</v>
      </c>
      <c r="S58" s="23">
        <v>3.64</v>
      </c>
      <c r="T58" s="24">
        <f>IF(MIN(R58,S58)&lt;'2020'!R$5,'2020'!R$5-MIN(R58,S58),0)</f>
        <v>0</v>
      </c>
      <c r="U58" s="25">
        <v>2.11</v>
      </c>
      <c r="V58" s="23">
        <v>2.1800000000000002</v>
      </c>
      <c r="W58" s="24">
        <f>IF(MIN(U58,V58)&lt;'2020'!U$5,'2020'!U$5-MIN(U58,V58),0)</f>
        <v>0</v>
      </c>
      <c r="X58" s="25">
        <v>1.37</v>
      </c>
      <c r="Y58" s="23">
        <v>1.38</v>
      </c>
      <c r="Z58" s="24">
        <f>IF(MIN(X58,Y58)&lt;'2020'!X$5,'2020'!X$5-MIN(X58,Y58),0)</f>
        <v>9.9999999999997868E-3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>
        <v>6.76</v>
      </c>
      <c r="AE58" s="23">
        <v>6.76</v>
      </c>
      <c r="AF58" s="31" t="s">
        <v>29</v>
      </c>
    </row>
    <row r="59" spans="1:32" x14ac:dyDescent="0.2">
      <c r="A59" s="8">
        <f t="shared" si="2"/>
        <v>43110</v>
      </c>
      <c r="B59" s="9">
        <f t="shared" si="3"/>
        <v>43116</v>
      </c>
      <c r="C59" s="22">
        <v>6.41</v>
      </c>
      <c r="D59" s="23">
        <v>6.46</v>
      </c>
      <c r="E59" s="24">
        <f>IF(MIN(C59,D59)&lt;'2020'!C$5,'2020'!C$5-MIN(C59,D59),0)</f>
        <v>0</v>
      </c>
      <c r="F59" s="25">
        <v>5.78</v>
      </c>
      <c r="G59" s="23">
        <v>5.86</v>
      </c>
      <c r="H59" s="24">
        <f>IF(MIN(F59,G59)&lt;'2020'!F$5,'2020'!F$5-MIN(F59,G59),0)</f>
        <v>0</v>
      </c>
      <c r="I59" s="26">
        <v>5.2</v>
      </c>
      <c r="J59" s="23">
        <v>5.29</v>
      </c>
      <c r="K59" s="27">
        <f>IF(MIN(I59,J59)&lt;'2020'!I$5,'2020'!I$5-MIN(I59,J59),0)</f>
        <v>0</v>
      </c>
      <c r="L59" s="28">
        <v>4.6900000000000004</v>
      </c>
      <c r="M59" s="23">
        <v>4.7699999999999996</v>
      </c>
      <c r="N59" s="24">
        <f>IF(MIN(L59,M59)&lt;'2020'!L$5,'2020'!L$5-MIN(L59,M59),0)</f>
        <v>0</v>
      </c>
      <c r="O59" s="25">
        <v>4.1900000000000004</v>
      </c>
      <c r="P59" s="23">
        <v>4.2300000000000004</v>
      </c>
      <c r="Q59" s="29">
        <f>IF(MIN(O59,P59)&lt;'2020'!O$5,'2020'!O$5-MIN(O59,P59),0)</f>
        <v>0</v>
      </c>
      <c r="R59" s="25">
        <v>3.6</v>
      </c>
      <c r="S59" s="23">
        <v>3.65</v>
      </c>
      <c r="T59" s="24">
        <f>IF(MIN(R59,S59)&lt;'2020'!R$5,'2020'!R$5-MIN(R59,S59),0)</f>
        <v>0</v>
      </c>
      <c r="U59" s="25">
        <v>2.09</v>
      </c>
      <c r="V59" s="23">
        <v>2.12</v>
      </c>
      <c r="W59" s="24">
        <f>IF(MIN(U59,V59)&lt;'2020'!U$5,'2020'!U$5-MIN(U59,V59),0)</f>
        <v>0</v>
      </c>
      <c r="X59" s="25">
        <v>1.35</v>
      </c>
      <c r="Y59" s="23">
        <v>1.37</v>
      </c>
      <c r="Z59" s="24">
        <f>IF(MIN(X59,Y59)&lt;'2020'!X$5,'2020'!X$5-MIN(X59,Y59),0)</f>
        <v>2.9999999999999805E-2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>
        <v>6.75</v>
      </c>
      <c r="AE59" s="23">
        <v>6.76</v>
      </c>
      <c r="AF59" s="31" t="s">
        <v>29</v>
      </c>
    </row>
    <row r="60" spans="1:32" x14ac:dyDescent="0.2">
      <c r="A60" s="8">
        <f>'2017'!A9+7</f>
        <v>43103</v>
      </c>
      <c r="B60" s="9">
        <f t="shared" si="3"/>
        <v>43109</v>
      </c>
      <c r="C60" s="22">
        <v>6.38</v>
      </c>
      <c r="D60" s="23">
        <v>6.46</v>
      </c>
      <c r="E60" s="24">
        <f>IF(MIN(C60,D60)&lt;'2020'!C$5,'2020'!C$5-MIN(C60,D60),0)</f>
        <v>0</v>
      </c>
      <c r="F60" s="25">
        <v>5.71</v>
      </c>
      <c r="G60" s="23">
        <v>5.86</v>
      </c>
      <c r="H60" s="24">
        <f>IF(MIN(F60,G60)&lt;'2020'!F$5,'2020'!F$5-MIN(F60,G60),0)</f>
        <v>0</v>
      </c>
      <c r="I60" s="26">
        <v>5.1100000000000003</v>
      </c>
      <c r="J60" s="23">
        <v>5.29</v>
      </c>
      <c r="K60" s="27">
        <f>IF(MIN(I60,J60)&lt;'2020'!I$5,'2020'!I$5-MIN(I60,J60),0)</f>
        <v>0</v>
      </c>
      <c r="L60" s="28">
        <v>4.6100000000000003</v>
      </c>
      <c r="M60" s="23">
        <v>4.7699999999999996</v>
      </c>
      <c r="N60" s="24">
        <f>IF(MIN(L60,M60)&lt;'2020'!L$5,'2020'!L$5-MIN(L60,M60),0)</f>
        <v>0</v>
      </c>
      <c r="O60" s="25">
        <v>4.16</v>
      </c>
      <c r="P60" s="23">
        <v>4.2300000000000004</v>
      </c>
      <c r="Q60" s="29">
        <f>IF(MIN(O60,P60)&lt;'2020'!O$5,'2020'!O$5-MIN(O60,P60),0)</f>
        <v>0</v>
      </c>
      <c r="R60" s="25">
        <v>3.56</v>
      </c>
      <c r="S60" s="23">
        <v>3.65</v>
      </c>
      <c r="T60" s="24">
        <f>IF(MIN(R60,S60)&lt;'2020'!R$5,'2020'!R$5-MIN(R60,S60),0)</f>
        <v>0</v>
      </c>
      <c r="U60" s="25">
        <v>2.0499999999999998</v>
      </c>
      <c r="V60" s="23">
        <v>2.12</v>
      </c>
      <c r="W60" s="24">
        <f>IF(MIN(U60,V60)&lt;'2020'!U$5,'2020'!U$5-MIN(U60,V60),0)</f>
        <v>0</v>
      </c>
      <c r="X60" s="25">
        <v>1.32</v>
      </c>
      <c r="Y60" s="23">
        <v>1.37</v>
      </c>
      <c r="Z60" s="24">
        <f>IF(MIN(X60,Y60)&lt;'2020'!X$5,'2020'!X$5-MIN(X60,Y60),0)</f>
        <v>5.9999999999999831E-2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>
        <v>6.7</v>
      </c>
      <c r="AE60" s="23">
        <v>6.76</v>
      </c>
      <c r="AF60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workbookViewId="0">
      <selection sqref="A1:B1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30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40" si="0">A10+7</f>
        <v>43096</v>
      </c>
      <c r="B9" s="9">
        <f t="shared" ref="B9:B40" si="1">A9+6</f>
        <v>43102</v>
      </c>
      <c r="C9" s="22">
        <v>6.35</v>
      </c>
      <c r="D9" s="23">
        <v>6.46</v>
      </c>
      <c r="E9" s="24">
        <f>IF(MIN(C9,D9)&lt;'2020'!C$5,'2020'!C$5-MIN(C9,D9),0)</f>
        <v>0</v>
      </c>
      <c r="F9" s="25">
        <v>5.63</v>
      </c>
      <c r="G9" s="23">
        <v>5.86</v>
      </c>
      <c r="H9" s="24">
        <f>IF(MIN(F9,G9)&lt;'2020'!F$5,'2020'!F$5-MIN(F9,G9),0)</f>
        <v>0</v>
      </c>
      <c r="I9" s="26">
        <v>5.0199999999999996</v>
      </c>
      <c r="J9" s="23">
        <v>5.29</v>
      </c>
      <c r="K9" s="27">
        <f>IF(MIN(I9,J9)&lt;'2020'!I$5,'2020'!I$5-MIN(I9,J9),0)</f>
        <v>0</v>
      </c>
      <c r="L9" s="28">
        <v>4.54</v>
      </c>
      <c r="M9" s="23">
        <v>4.7699999999999996</v>
      </c>
      <c r="N9" s="24">
        <f>IF(MIN(L9,M9)&lt;'2020'!L$5,'2020'!L$5-MIN(L9,M9),0)</f>
        <v>0</v>
      </c>
      <c r="O9" s="25">
        <v>4.13</v>
      </c>
      <c r="P9" s="23">
        <v>4.2300000000000004</v>
      </c>
      <c r="Q9" s="29">
        <f>IF(MIN(O9,P9)&lt;'2020'!O$5,'2020'!O$5-MIN(O9,P9),0)</f>
        <v>0</v>
      </c>
      <c r="R9" s="25">
        <v>3.52</v>
      </c>
      <c r="S9" s="23">
        <v>3.65</v>
      </c>
      <c r="T9" s="24">
        <f>IF(MIN(R9,S9)&lt;'2020'!R$5,'2020'!R$5-MIN(R9,S9),0)</f>
        <v>0</v>
      </c>
      <c r="U9" s="25">
        <v>2.0099999999999998</v>
      </c>
      <c r="V9" s="23">
        <v>2.12</v>
      </c>
      <c r="W9" s="24">
        <f>IF(MIN(U9,V9)&lt;'2020'!U$5,'2020'!U$5-MIN(U9,V9),0)</f>
        <v>0</v>
      </c>
      <c r="X9" s="25">
        <v>1.3</v>
      </c>
      <c r="Y9" s="23">
        <v>1.37</v>
      </c>
      <c r="Z9" s="24">
        <f>IF(MIN(X9,Y9)&lt;'2020'!X$5,'2020'!X$5-MIN(X9,Y9),0)</f>
        <v>7.9999999999999849E-2</v>
      </c>
      <c r="AA9" s="25">
        <v>0.55000000000000004</v>
      </c>
      <c r="AB9" s="23">
        <v>0.55000000000000004</v>
      </c>
      <c r="AC9" s="31">
        <f>IF(MIN(AA9,AB9)&lt;'2020'!AA$5,'2020'!AA$5-MIN(AA9,AB9),0)</f>
        <v>0</v>
      </c>
      <c r="AD9" s="28">
        <v>6.62</v>
      </c>
      <c r="AE9" s="23">
        <v>6.76</v>
      </c>
      <c r="AF9" s="31" t="s">
        <v>29</v>
      </c>
    </row>
    <row r="10" spans="1:32" x14ac:dyDescent="0.2">
      <c r="A10" s="8">
        <f t="shared" si="0"/>
        <v>43089</v>
      </c>
      <c r="B10" s="9">
        <f t="shared" si="1"/>
        <v>43095</v>
      </c>
      <c r="C10" s="22">
        <v>6.34</v>
      </c>
      <c r="D10" s="23">
        <v>6.46</v>
      </c>
      <c r="E10" s="24">
        <f>IF(MIN(C10,D10)&lt;'2020'!C$5,'2020'!C$5-MIN(C10,D10),0)</f>
        <v>0</v>
      </c>
      <c r="F10" s="25">
        <v>5.57</v>
      </c>
      <c r="G10" s="23">
        <v>5.86</v>
      </c>
      <c r="H10" s="24">
        <f>IF(MIN(F10,G10)&lt;'2020'!F$5,'2020'!F$5-MIN(F10,G10),0)</f>
        <v>0</v>
      </c>
      <c r="I10" s="26">
        <v>4.9400000000000004</v>
      </c>
      <c r="J10" s="23">
        <v>5.29</v>
      </c>
      <c r="K10" s="27">
        <f>IF(MIN(I10,J10)&lt;'2020'!I$5,'2020'!I$5-MIN(I10,J10),0)</f>
        <v>0</v>
      </c>
      <c r="L10" s="28">
        <v>4.47</v>
      </c>
      <c r="M10" s="23">
        <v>4.7699999999999996</v>
      </c>
      <c r="N10" s="24">
        <f>IF(MIN(L10,M10)&lt;'2020'!L$5,'2020'!L$5-MIN(L10,M10),0)</f>
        <v>0</v>
      </c>
      <c r="O10" s="25">
        <v>4.08</v>
      </c>
      <c r="P10" s="23">
        <v>4.2300000000000004</v>
      </c>
      <c r="Q10" s="29">
        <f>IF(MIN(O10,P10)&lt;'2020'!O$5,'2020'!O$5-MIN(O10,P10),0)</f>
        <v>0</v>
      </c>
      <c r="R10" s="25">
        <v>3.49</v>
      </c>
      <c r="S10" s="23">
        <v>3.65</v>
      </c>
      <c r="T10" s="24">
        <f>IF(MIN(R10,S10)&lt;'2020'!R$5,'2020'!R$5-MIN(R10,S10),0)</f>
        <v>0</v>
      </c>
      <c r="U10" s="25">
        <v>2</v>
      </c>
      <c r="V10" s="23">
        <v>2.12</v>
      </c>
      <c r="W10" s="24">
        <f>IF(MIN(U10,V10)&lt;'2020'!U$5,'2020'!U$5-MIN(U10,V10),0)</f>
        <v>0</v>
      </c>
      <c r="X10" s="25">
        <v>1.3</v>
      </c>
      <c r="Y10" s="23">
        <v>1.37</v>
      </c>
      <c r="Z10" s="24">
        <f>IF(MIN(X10,Y10)&lt;'2020'!X$5,'2020'!X$5-MIN(X10,Y10),0)</f>
        <v>7.9999999999999849E-2</v>
      </c>
      <c r="AA10" s="25">
        <v>0.55000000000000004</v>
      </c>
      <c r="AB10" s="23">
        <v>0.55000000000000004</v>
      </c>
      <c r="AC10" s="31">
        <f>IF(MIN(AA10,AB10)&lt;'2020'!AA$5,'2020'!AA$5-MIN(AA10,AB10),0)</f>
        <v>0</v>
      </c>
      <c r="AD10" s="28">
        <v>6.46</v>
      </c>
      <c r="AE10" s="23">
        <v>6.76</v>
      </c>
      <c r="AF10" s="31" t="s">
        <v>29</v>
      </c>
    </row>
    <row r="11" spans="1:32" x14ac:dyDescent="0.2">
      <c r="A11" s="8">
        <f t="shared" si="0"/>
        <v>43082</v>
      </c>
      <c r="B11" s="9">
        <f t="shared" si="1"/>
        <v>43088</v>
      </c>
      <c r="C11" s="22">
        <v>6.37</v>
      </c>
      <c r="D11" s="23">
        <v>6.29</v>
      </c>
      <c r="E11" s="24">
        <f>IF(MIN(C11,D11)&lt;'2020'!C$5,'2020'!C$5-MIN(C11,D11),0)</f>
        <v>0</v>
      </c>
      <c r="F11" s="25">
        <v>5.57</v>
      </c>
      <c r="G11" s="23">
        <v>5.6</v>
      </c>
      <c r="H11" s="24">
        <f>IF(MIN(F11,G11)&lt;'2020'!F$5,'2020'!F$5-MIN(F11,G11),0)</f>
        <v>0</v>
      </c>
      <c r="I11" s="26">
        <v>4.92</v>
      </c>
      <c r="J11" s="23">
        <v>5</v>
      </c>
      <c r="K11" s="27">
        <f>IF(MIN(I11,J11)&lt;'2020'!I$5,'2020'!I$5-MIN(I11,J11),0)</f>
        <v>0</v>
      </c>
      <c r="L11" s="28">
        <v>4.46</v>
      </c>
      <c r="M11" s="23">
        <v>4.5</v>
      </c>
      <c r="N11" s="24">
        <f>IF(MIN(L11,M11)&lt;'2020'!L$5,'2020'!L$5-MIN(L11,M11),0)</f>
        <v>0</v>
      </c>
      <c r="O11" s="25">
        <v>4.08</v>
      </c>
      <c r="P11" s="23">
        <v>4.0999999999999996</v>
      </c>
      <c r="Q11" s="29">
        <f>IF(MIN(O11,P11)&lt;'2020'!O$5,'2020'!O$5-MIN(O11,P11),0)</f>
        <v>0</v>
      </c>
      <c r="R11" s="25">
        <v>3.49</v>
      </c>
      <c r="S11" s="23">
        <v>3.5</v>
      </c>
      <c r="T11" s="24">
        <f>IF(MIN(R11,S11)&lt;'2020'!R$5,'2020'!R$5-MIN(R11,S11),0)</f>
        <v>0</v>
      </c>
      <c r="U11" s="25">
        <v>2.0099999999999998</v>
      </c>
      <c r="V11" s="23">
        <v>2.0299999999999998</v>
      </c>
      <c r="W11" s="24">
        <f>IF(MIN(U11,V11)&lt;'2020'!U$5,'2020'!U$5-MIN(U11,V11),0)</f>
        <v>0</v>
      </c>
      <c r="X11" s="25">
        <v>1.31</v>
      </c>
      <c r="Y11" s="23">
        <v>1.32</v>
      </c>
      <c r="Z11" s="24">
        <f>IF(MIN(X11,Y11)&lt;'2020'!X$5,'2020'!X$5-MIN(X11,Y11),0)</f>
        <v>6.999999999999984E-2</v>
      </c>
      <c r="AA11" s="25">
        <v>0.55000000000000004</v>
      </c>
      <c r="AB11" s="23">
        <v>0.55000000000000004</v>
      </c>
      <c r="AC11" s="31">
        <f>IF(MIN(AA11,AB11)&lt;'2020'!AA$5,'2020'!AA$5-MIN(AA11,AB11),0)</f>
        <v>0</v>
      </c>
      <c r="AD11" s="28">
        <v>6.31</v>
      </c>
      <c r="AE11" s="23">
        <v>6.76</v>
      </c>
      <c r="AF11" s="31" t="s">
        <v>29</v>
      </c>
    </row>
    <row r="12" spans="1:32" x14ac:dyDescent="0.2">
      <c r="A12" s="8">
        <f t="shared" si="0"/>
        <v>43075</v>
      </c>
      <c r="B12" s="9">
        <f t="shared" si="1"/>
        <v>43081</v>
      </c>
      <c r="C12" s="22">
        <v>6.35</v>
      </c>
      <c r="D12" s="23">
        <v>6.32</v>
      </c>
      <c r="E12" s="24">
        <f>IF(MIN(C12,D12)&lt;'2020'!C$5,'2020'!C$5-MIN(C12,D12),0)</f>
        <v>0</v>
      </c>
      <c r="F12" s="25">
        <v>5.55</v>
      </c>
      <c r="G12" s="23">
        <v>5.56</v>
      </c>
      <c r="H12" s="24">
        <f>IF(MIN(F12,G12)&lt;'2020'!F$5,'2020'!F$5-MIN(F12,G12),0)</f>
        <v>0</v>
      </c>
      <c r="I12" s="26">
        <v>4.8899999999999997</v>
      </c>
      <c r="J12" s="23">
        <v>4.92</v>
      </c>
      <c r="K12" s="27">
        <f>IF(MIN(I12,J12)&lt;'2020'!I$5,'2020'!I$5-MIN(I12,J12),0)</f>
        <v>0</v>
      </c>
      <c r="L12" s="28">
        <v>4.4400000000000004</v>
      </c>
      <c r="M12" s="23">
        <v>4.46</v>
      </c>
      <c r="N12" s="24">
        <f>IF(MIN(L12,M12)&lt;'2020'!L$5,'2020'!L$5-MIN(L12,M12),0)</f>
        <v>0</v>
      </c>
      <c r="O12" s="25">
        <v>4.07</v>
      </c>
      <c r="P12" s="23">
        <v>4.0999999999999996</v>
      </c>
      <c r="Q12" s="29">
        <f>IF(MIN(O12,P12)&lt;'2020'!O$5,'2020'!O$5-MIN(O12,P12),0)</f>
        <v>0</v>
      </c>
      <c r="R12" s="25">
        <v>3.5</v>
      </c>
      <c r="S12" s="23">
        <v>3.46</v>
      </c>
      <c r="T12" s="24">
        <f>IF(MIN(R12,S12)&lt;'2020'!R$5,'2020'!R$5-MIN(R12,S12),0)</f>
        <v>0</v>
      </c>
      <c r="U12" s="25">
        <v>2.02</v>
      </c>
      <c r="V12" s="23">
        <v>1.94</v>
      </c>
      <c r="W12" s="24">
        <f>IF(MIN(U12,V12)&lt;'2020'!U$5,'2020'!U$5-MIN(U12,V12),0)</f>
        <v>0</v>
      </c>
      <c r="X12" s="25">
        <v>1.31</v>
      </c>
      <c r="Y12" s="23">
        <v>1.22</v>
      </c>
      <c r="Z12" s="24">
        <f>IF(MIN(X12,Y12)&lt;'2020'!X$5,'2020'!X$5-MIN(X12,Y12),0)</f>
        <v>0.15999999999999992</v>
      </c>
      <c r="AA12" s="25">
        <v>0.55000000000000004</v>
      </c>
      <c r="AB12" s="23">
        <v>0.55000000000000004</v>
      </c>
      <c r="AC12" s="31">
        <f>IF(MIN(AA12,AB12)&lt;'2020'!AA$5,'2020'!AA$5-MIN(AA12,AB12),0)</f>
        <v>0</v>
      </c>
      <c r="AD12" s="28">
        <v>6.21</v>
      </c>
      <c r="AE12" s="23">
        <v>6.55</v>
      </c>
      <c r="AF12" s="31" t="s">
        <v>29</v>
      </c>
    </row>
    <row r="13" spans="1:32" x14ac:dyDescent="0.2">
      <c r="A13" s="8">
        <f t="shared" si="0"/>
        <v>43068</v>
      </c>
      <c r="B13" s="9">
        <f t="shared" si="1"/>
        <v>43074</v>
      </c>
      <c r="C13" s="22">
        <v>6.31</v>
      </c>
      <c r="D13" s="23">
        <v>6.32</v>
      </c>
      <c r="E13" s="24">
        <f>IF(MIN(C13,D13)&lt;'2020'!C$5,'2020'!C$5-MIN(C13,D13),0)</f>
        <v>0</v>
      </c>
      <c r="F13" s="25">
        <v>5.52</v>
      </c>
      <c r="G13" s="23">
        <v>5.52</v>
      </c>
      <c r="H13" s="24">
        <f>IF(MIN(F13,G13)&lt;'2020'!F$5,'2020'!F$5-MIN(F13,G13),0)</f>
        <v>0</v>
      </c>
      <c r="I13" s="26">
        <v>4.8499999999999996</v>
      </c>
      <c r="J13" s="23">
        <v>4.88</v>
      </c>
      <c r="K13" s="27">
        <f>IF(MIN(I13,J13)&lt;'2020'!I$5,'2020'!I$5-MIN(I13,J13),0)</f>
        <v>0</v>
      </c>
      <c r="L13" s="28">
        <v>4.42</v>
      </c>
      <c r="M13" s="23">
        <v>4.4400000000000004</v>
      </c>
      <c r="N13" s="24">
        <f>IF(MIN(L13,M13)&lt;'2020'!L$5,'2020'!L$5-MIN(L13,M13),0)</f>
        <v>0</v>
      </c>
      <c r="O13" s="25">
        <v>4.07</v>
      </c>
      <c r="P13" s="23">
        <v>4.12</v>
      </c>
      <c r="Q13" s="29">
        <f>IF(MIN(O13,P13)&lt;'2020'!O$5,'2020'!O$5-MIN(O13,P13),0)</f>
        <v>0</v>
      </c>
      <c r="R13" s="25">
        <v>3.5</v>
      </c>
      <c r="S13" s="23">
        <v>3.48</v>
      </c>
      <c r="T13" s="24">
        <f>IF(MIN(R13,S13)&lt;'2020'!R$5,'2020'!R$5-MIN(R13,S13),0)</f>
        <v>0</v>
      </c>
      <c r="U13" s="25">
        <v>2.02</v>
      </c>
      <c r="V13" s="23">
        <v>1.96</v>
      </c>
      <c r="W13" s="24">
        <f>IF(MIN(U13,V13)&lt;'2020'!U$5,'2020'!U$5-MIN(U13,V13),0)</f>
        <v>0</v>
      </c>
      <c r="X13" s="25">
        <v>1.3</v>
      </c>
      <c r="Y13" s="23">
        <v>1.26</v>
      </c>
      <c r="Z13" s="24">
        <f>IF(MIN(X13,Y13)&lt;'2020'!X$5,'2020'!X$5-MIN(X13,Y13),0)</f>
        <v>0.11999999999999988</v>
      </c>
      <c r="AA13" s="25">
        <v>0.55000000000000004</v>
      </c>
      <c r="AB13" s="23">
        <v>0.55000000000000004</v>
      </c>
      <c r="AC13" s="31">
        <f>IF(MIN(AA13,AB13)&lt;'2020'!AA$5,'2020'!AA$5-MIN(AA13,AB13),0)</f>
        <v>0</v>
      </c>
      <c r="AD13" s="28">
        <v>6.12</v>
      </c>
      <c r="AE13" s="23">
        <v>6.55</v>
      </c>
      <c r="AF13" s="31" t="s">
        <v>29</v>
      </c>
    </row>
    <row r="14" spans="1:32" x14ac:dyDescent="0.2">
      <c r="A14" s="8">
        <f t="shared" si="0"/>
        <v>43061</v>
      </c>
      <c r="B14" s="9">
        <f t="shared" si="1"/>
        <v>43067</v>
      </c>
      <c r="C14" s="22">
        <v>6.26</v>
      </c>
      <c r="D14" s="23">
        <v>6.4</v>
      </c>
      <c r="E14" s="24">
        <f>IF(MIN(C14,D14)&lt;'2020'!C$5,'2020'!C$5-MIN(C14,D14),0)</f>
        <v>0</v>
      </c>
      <c r="F14" s="25">
        <v>5.48</v>
      </c>
      <c r="G14" s="23">
        <v>5.58</v>
      </c>
      <c r="H14" s="24">
        <f>IF(MIN(F14,G14)&lt;'2020'!F$5,'2020'!F$5-MIN(F14,G14),0)</f>
        <v>0</v>
      </c>
      <c r="I14" s="26">
        <v>4.8099999999999996</v>
      </c>
      <c r="J14" s="23">
        <v>4.9400000000000004</v>
      </c>
      <c r="K14" s="27">
        <f>IF(MIN(I14,J14)&lt;'2020'!I$5,'2020'!I$5-MIN(I14,J14),0)</f>
        <v>0</v>
      </c>
      <c r="L14" s="28">
        <v>4.4000000000000004</v>
      </c>
      <c r="M14" s="23">
        <v>4.46</v>
      </c>
      <c r="N14" s="24">
        <f>IF(MIN(L14,M14)&lt;'2020'!L$5,'2020'!L$5-MIN(L14,M14),0)</f>
        <v>0</v>
      </c>
      <c r="O14" s="25">
        <v>4.09</v>
      </c>
      <c r="P14" s="23">
        <v>4.0199999999999996</v>
      </c>
      <c r="Q14" s="29">
        <f>IF(MIN(O14,P14)&lt;'2020'!O$5,'2020'!O$5-MIN(O14,P14),0)</f>
        <v>0</v>
      </c>
      <c r="R14" s="25">
        <v>3.5</v>
      </c>
      <c r="S14" s="23">
        <v>3.5</v>
      </c>
      <c r="T14" s="24">
        <f>IF(MIN(R14,S14)&lt;'2020'!R$5,'2020'!R$5-MIN(R14,S14),0)</f>
        <v>0</v>
      </c>
      <c r="U14" s="25">
        <v>2.02</v>
      </c>
      <c r="V14" s="23">
        <v>2.0299999999999998</v>
      </c>
      <c r="W14" s="24">
        <f>IF(MIN(U14,V14)&lt;'2020'!U$5,'2020'!U$5-MIN(U14,V14),0)</f>
        <v>0</v>
      </c>
      <c r="X14" s="25">
        <v>1.27</v>
      </c>
      <c r="Y14" s="23">
        <v>1.36</v>
      </c>
      <c r="Z14" s="24">
        <f>IF(MIN(X14,Y14)&lt;'2020'!X$5,'2020'!X$5-MIN(X14,Y14),0)</f>
        <v>0.10999999999999988</v>
      </c>
      <c r="AA14" s="25">
        <v>0.55000000000000004</v>
      </c>
      <c r="AB14" s="23">
        <v>0.55000000000000004</v>
      </c>
      <c r="AC14" s="31">
        <f>IF(MIN(AA14,AB14)&lt;'2020'!AA$5,'2020'!AA$5-MIN(AA14,AB14),0)</f>
        <v>0</v>
      </c>
      <c r="AD14" s="28">
        <v>6.12</v>
      </c>
      <c r="AE14" s="23">
        <v>6.09</v>
      </c>
      <c r="AF14" s="31" t="s">
        <v>29</v>
      </c>
    </row>
    <row r="15" spans="1:32" x14ac:dyDescent="0.2">
      <c r="A15" s="8">
        <f t="shared" si="0"/>
        <v>43054</v>
      </c>
      <c r="B15" s="9">
        <f t="shared" si="1"/>
        <v>43060</v>
      </c>
      <c r="C15" s="22">
        <v>6.07</v>
      </c>
      <c r="D15" s="23">
        <v>6.46</v>
      </c>
      <c r="E15" s="24">
        <f>IF(MIN(C15,D15)&lt;'2020'!C$5,'2020'!C$5-MIN(C15,D15),0)</f>
        <v>0</v>
      </c>
      <c r="F15" s="25">
        <v>5.27</v>
      </c>
      <c r="G15" s="23">
        <v>5.64</v>
      </c>
      <c r="H15" s="24">
        <f>IF(MIN(F15,G15)&lt;'2020'!F$5,'2020'!F$5-MIN(F15,G15),0)</f>
        <v>0</v>
      </c>
      <c r="I15" s="26">
        <v>4.71</v>
      </c>
      <c r="J15" s="23">
        <v>4.96</v>
      </c>
      <c r="K15" s="27">
        <f>IF(MIN(I15,J15)&lt;'2020'!I$5,'2020'!I$5-MIN(I15,J15),0)</f>
        <v>0</v>
      </c>
      <c r="L15" s="28">
        <v>4.4000000000000004</v>
      </c>
      <c r="M15" s="23">
        <v>4.51</v>
      </c>
      <c r="N15" s="24">
        <f>IF(MIN(L15,M15)&lt;'2020'!L$5,'2020'!L$5-MIN(L15,M15),0)</f>
        <v>0</v>
      </c>
      <c r="O15" s="25">
        <v>4.1500000000000004</v>
      </c>
      <c r="P15" s="23">
        <v>4.07</v>
      </c>
      <c r="Q15" s="29">
        <f>IF(MIN(O15,P15)&lt;'2020'!O$5,'2020'!O$5-MIN(O15,P15),0)</f>
        <v>0</v>
      </c>
      <c r="R15" s="25">
        <v>3.52</v>
      </c>
      <c r="S15" s="23">
        <v>3.54</v>
      </c>
      <c r="T15" s="24">
        <f>IF(MIN(R15,S15)&lt;'2020'!R$5,'2020'!R$5-MIN(R15,S15),0)</f>
        <v>0</v>
      </c>
      <c r="U15" s="25">
        <v>2.12</v>
      </c>
      <c r="V15" s="23">
        <v>2.13</v>
      </c>
      <c r="W15" s="24">
        <f>IF(MIN(U15,V15)&lt;'2020'!U$5,'2020'!U$5-MIN(U15,V15),0)</f>
        <v>0</v>
      </c>
      <c r="X15" s="25">
        <v>1.3</v>
      </c>
      <c r="Y15" s="23">
        <v>1.42</v>
      </c>
      <c r="Z15" s="24">
        <f>IF(MIN(X15,Y15)&lt;'2020'!X$5,'2020'!X$5-MIN(X15,Y15),0)</f>
        <v>7.9999999999999849E-2</v>
      </c>
      <c r="AA15" s="25">
        <v>0.55000000000000004</v>
      </c>
      <c r="AB15" s="23">
        <v>0.55000000000000004</v>
      </c>
      <c r="AC15" s="31">
        <f>IF(MIN(AA15,AB15)&lt;'2020'!AA$5,'2020'!AA$5-MIN(AA15,AB15),0)</f>
        <v>0</v>
      </c>
      <c r="AD15" s="28">
        <v>6.07</v>
      </c>
      <c r="AE15" s="23">
        <v>6.09</v>
      </c>
      <c r="AF15" s="31" t="s">
        <v>29</v>
      </c>
    </row>
    <row r="16" spans="1:32" x14ac:dyDescent="0.2">
      <c r="A16" s="8">
        <f t="shared" si="0"/>
        <v>43047</v>
      </c>
      <c r="B16" s="9">
        <f t="shared" si="1"/>
        <v>43053</v>
      </c>
      <c r="C16" s="22">
        <v>6.11</v>
      </c>
      <c r="D16" s="23">
        <v>6.28</v>
      </c>
      <c r="E16" s="24">
        <f>IF(MIN(C16,D16)&lt;'2020'!C$5,'2020'!C$5-MIN(C16,D16),0)</f>
        <v>0</v>
      </c>
      <c r="F16" s="25">
        <v>5.34</v>
      </c>
      <c r="G16" s="23">
        <v>5.52</v>
      </c>
      <c r="H16" s="24">
        <f>IF(MIN(F16,G16)&lt;'2020'!F$5,'2020'!F$5-MIN(F16,G16),0)</f>
        <v>0</v>
      </c>
      <c r="I16" s="26">
        <v>4.74</v>
      </c>
      <c r="J16" s="23">
        <v>4.84</v>
      </c>
      <c r="K16" s="27">
        <f>IF(MIN(I16,J16)&lt;'2020'!I$5,'2020'!I$5-MIN(I16,J16),0)</f>
        <v>0</v>
      </c>
      <c r="L16" s="28">
        <v>4.38</v>
      </c>
      <c r="M16" s="23">
        <v>4.4000000000000004</v>
      </c>
      <c r="N16" s="24">
        <f>IF(MIN(L16,M16)&lt;'2020'!L$5,'2020'!L$5-MIN(L16,M16),0)</f>
        <v>0</v>
      </c>
      <c r="O16" s="25">
        <v>4.12</v>
      </c>
      <c r="P16" s="23">
        <v>4.08</v>
      </c>
      <c r="Q16" s="29">
        <f>IF(MIN(O16,P16)&lt;'2020'!O$5,'2020'!O$5-MIN(O16,P16),0)</f>
        <v>0</v>
      </c>
      <c r="R16" s="25">
        <v>3.51</v>
      </c>
      <c r="S16" s="23">
        <v>3.48</v>
      </c>
      <c r="T16" s="24">
        <f>IF(MIN(R16,S16)&lt;'2020'!R$5,'2020'!R$5-MIN(R16,S16),0)</f>
        <v>0</v>
      </c>
      <c r="U16" s="25">
        <v>2.04</v>
      </c>
      <c r="V16" s="23">
        <v>1.98</v>
      </c>
      <c r="W16" s="24">
        <f>IF(MIN(U16,V16)&lt;'2020'!U$5,'2020'!U$5-MIN(U16,V16),0)</f>
        <v>0</v>
      </c>
      <c r="X16" s="25">
        <v>1.24</v>
      </c>
      <c r="Y16" s="23">
        <v>1.24</v>
      </c>
      <c r="Z16" s="24">
        <f>IF(MIN(X16,Y16)&lt;'2020'!X$5,'2020'!X$5-MIN(X16,Y16),0)</f>
        <v>0.1399999999999999</v>
      </c>
      <c r="AA16" s="25">
        <v>0.55000000000000004</v>
      </c>
      <c r="AB16" s="23">
        <v>0.55000000000000004</v>
      </c>
      <c r="AC16" s="31">
        <f>IF(MIN(AA16,AB16)&lt;'2020'!AA$5,'2020'!AA$5-MIN(AA16,AB16),0)</f>
        <v>0</v>
      </c>
      <c r="AD16" s="28">
        <v>6.01</v>
      </c>
      <c r="AE16" s="23">
        <v>6.15</v>
      </c>
      <c r="AF16" s="31" t="s">
        <v>29</v>
      </c>
    </row>
    <row r="17" spans="1:32" x14ac:dyDescent="0.2">
      <c r="A17" s="8">
        <f t="shared" si="0"/>
        <v>43040</v>
      </c>
      <c r="B17" s="9">
        <f t="shared" si="1"/>
        <v>43046</v>
      </c>
      <c r="C17" s="22">
        <v>6.07</v>
      </c>
      <c r="D17" s="23">
        <v>6.14</v>
      </c>
      <c r="E17" s="24">
        <f>IF(MIN(C17,D17)&lt;'2020'!C$5,'2020'!C$5-MIN(C17,D17),0)</f>
        <v>0</v>
      </c>
      <c r="F17" s="25">
        <v>5.29</v>
      </c>
      <c r="G17" s="23">
        <v>5.38</v>
      </c>
      <c r="H17" s="24">
        <f>IF(MIN(F17,G17)&lt;'2020'!F$5,'2020'!F$5-MIN(F17,G17),0)</f>
        <v>0</v>
      </c>
      <c r="I17" s="26">
        <v>4.72</v>
      </c>
      <c r="J17" s="23">
        <v>4.6900000000000004</v>
      </c>
      <c r="K17" s="27">
        <f>IF(MIN(I17,J17)&lt;'2020'!I$5,'2020'!I$5-MIN(I17,J17),0)</f>
        <v>0</v>
      </c>
      <c r="L17" s="28">
        <v>4.3899999999999997</v>
      </c>
      <c r="M17" s="23">
        <v>4.3099999999999996</v>
      </c>
      <c r="N17" s="24">
        <f>IF(MIN(L17,M17)&lt;'2020'!L$5,'2020'!L$5-MIN(L17,M17),0)</f>
        <v>0</v>
      </c>
      <c r="O17" s="25">
        <v>4.1399999999999997</v>
      </c>
      <c r="P17" s="23">
        <v>4.08</v>
      </c>
      <c r="Q17" s="29">
        <f>IF(MIN(O17,P17)&lt;'2020'!O$5,'2020'!O$5-MIN(O17,P17),0)</f>
        <v>0</v>
      </c>
      <c r="R17" s="25">
        <v>3.52</v>
      </c>
      <c r="S17" s="23">
        <v>3.46</v>
      </c>
      <c r="T17" s="24">
        <f>IF(MIN(R17,S17)&lt;'2020'!R$5,'2020'!R$5-MIN(R17,S17),0)</f>
        <v>0</v>
      </c>
      <c r="U17" s="25">
        <v>2.1</v>
      </c>
      <c r="V17" s="23">
        <v>1.92</v>
      </c>
      <c r="W17" s="24">
        <f>IF(MIN(U17,V17)&lt;'2020'!U$5,'2020'!U$5-MIN(U17,V17),0)</f>
        <v>0</v>
      </c>
      <c r="X17" s="25">
        <v>1.27</v>
      </c>
      <c r="Y17" s="23">
        <v>1.2</v>
      </c>
      <c r="Z17" s="24">
        <f>IF(MIN(X17,Y17)&lt;'2020'!X$5,'2020'!X$5-MIN(X17,Y17),0)</f>
        <v>0.17999999999999994</v>
      </c>
      <c r="AA17" s="25">
        <v>0.55000000000000004</v>
      </c>
      <c r="AB17" s="23">
        <v>0.55000000000000004</v>
      </c>
      <c r="AC17" s="31">
        <f>IF(MIN(AA17,AB17)&lt;'2020'!AA$5,'2020'!AA$5-MIN(AA17,AB17),0)</f>
        <v>0</v>
      </c>
      <c r="AD17" s="28">
        <v>5.96</v>
      </c>
      <c r="AE17" s="23">
        <v>6.15</v>
      </c>
      <c r="AF17" s="31" t="s">
        <v>29</v>
      </c>
    </row>
    <row r="18" spans="1:32" x14ac:dyDescent="0.2">
      <c r="A18" s="8">
        <f t="shared" si="0"/>
        <v>43033</v>
      </c>
      <c r="B18" s="9">
        <f t="shared" si="1"/>
        <v>43039</v>
      </c>
      <c r="C18" s="22">
        <v>6.04</v>
      </c>
      <c r="D18" s="23">
        <v>6.18</v>
      </c>
      <c r="E18" s="24">
        <f>IF(MIN(C18,D18)&lt;'2020'!C$5,'2020'!C$5-MIN(C18,D18),0)</f>
        <v>0</v>
      </c>
      <c r="F18" s="25">
        <v>5.24</v>
      </c>
      <c r="G18" s="23">
        <v>5.42</v>
      </c>
      <c r="H18" s="24">
        <f>IF(MIN(F18,G18)&lt;'2020'!F$5,'2020'!F$5-MIN(F18,G18),0)</f>
        <v>0</v>
      </c>
      <c r="I18" s="26">
        <v>4.71</v>
      </c>
      <c r="J18" s="23">
        <v>4.75</v>
      </c>
      <c r="K18" s="27">
        <f>IF(MIN(I18,J18)&lt;'2020'!I$5,'2020'!I$5-MIN(I18,J18),0)</f>
        <v>0</v>
      </c>
      <c r="L18" s="28">
        <v>4.4000000000000004</v>
      </c>
      <c r="M18" s="23">
        <v>4.37</v>
      </c>
      <c r="N18" s="24">
        <f>IF(MIN(L18,M18)&lt;'2020'!L$5,'2020'!L$5-MIN(L18,M18),0)</f>
        <v>0</v>
      </c>
      <c r="O18" s="25">
        <v>4.16</v>
      </c>
      <c r="P18" s="23">
        <v>4.12</v>
      </c>
      <c r="Q18" s="29">
        <f>IF(MIN(O18,P18)&lt;'2020'!O$5,'2020'!O$5-MIN(O18,P18),0)</f>
        <v>0</v>
      </c>
      <c r="R18" s="25">
        <v>3.51</v>
      </c>
      <c r="S18" s="23">
        <v>3.54</v>
      </c>
      <c r="T18" s="24">
        <f>IF(MIN(R18,S18)&lt;'2020'!R$5,'2020'!R$5-MIN(R18,S18),0)</f>
        <v>0</v>
      </c>
      <c r="U18" s="25">
        <v>2.14</v>
      </c>
      <c r="V18" s="23">
        <v>2.02</v>
      </c>
      <c r="W18" s="24">
        <f>IF(MIN(U18,V18)&lt;'2020'!U$5,'2020'!U$5-MIN(U18,V18),0)</f>
        <v>0</v>
      </c>
      <c r="X18" s="25">
        <v>1.31</v>
      </c>
      <c r="Y18" s="23">
        <v>1.22</v>
      </c>
      <c r="Z18" s="24">
        <f>IF(MIN(X18,Y18)&lt;'2020'!X$5,'2020'!X$5-MIN(X18,Y18),0)</f>
        <v>0.15999999999999992</v>
      </c>
      <c r="AA18" s="25">
        <v>0.55000000000000004</v>
      </c>
      <c r="AB18" s="23">
        <v>0.55000000000000004</v>
      </c>
      <c r="AC18" s="31">
        <f>IF(MIN(AA18,AB18)&lt;'2020'!AA$5,'2020'!AA$5-MIN(AA18,AB18),0)</f>
        <v>0</v>
      </c>
      <c r="AD18" s="28">
        <v>5.91</v>
      </c>
      <c r="AE18" s="23">
        <v>6.15</v>
      </c>
      <c r="AF18" s="31" t="s">
        <v>29</v>
      </c>
    </row>
    <row r="19" spans="1:32" x14ac:dyDescent="0.2">
      <c r="A19" s="8">
        <f t="shared" si="0"/>
        <v>43026</v>
      </c>
      <c r="B19" s="9">
        <f t="shared" si="1"/>
        <v>43032</v>
      </c>
      <c r="C19" s="22">
        <v>6.04</v>
      </c>
      <c r="D19" s="23">
        <v>6.14</v>
      </c>
      <c r="E19" s="24">
        <f>IF(MIN(C19,D19)&lt;'2020'!C$5,'2020'!C$5-MIN(C19,D19),0)</f>
        <v>0</v>
      </c>
      <c r="F19" s="25">
        <v>5.22</v>
      </c>
      <c r="G19" s="23">
        <v>5.36</v>
      </c>
      <c r="H19" s="24">
        <f>IF(MIN(F19,G19)&lt;'2020'!F$5,'2020'!F$5-MIN(F19,G19),0)</f>
        <v>0</v>
      </c>
      <c r="I19" s="26">
        <v>4.6900000000000004</v>
      </c>
      <c r="J19" s="23">
        <v>4.8</v>
      </c>
      <c r="K19" s="27">
        <f>IF(MIN(I19,J19)&lt;'2020'!I$5,'2020'!I$5-MIN(I19,J19),0)</f>
        <v>0</v>
      </c>
      <c r="L19" s="28">
        <v>4.41</v>
      </c>
      <c r="M19" s="23">
        <v>4.43</v>
      </c>
      <c r="N19" s="24">
        <f>IF(MIN(L19,M19)&lt;'2020'!L$5,'2020'!L$5-MIN(L19,M19),0)</f>
        <v>0</v>
      </c>
      <c r="O19" s="25">
        <v>4.17</v>
      </c>
      <c r="P19" s="23">
        <v>4.1500000000000004</v>
      </c>
      <c r="Q19" s="29">
        <f>IF(MIN(O19,P19)&lt;'2020'!O$5,'2020'!O$5-MIN(O19,P19),0)</f>
        <v>0</v>
      </c>
      <c r="R19" s="25">
        <v>3.54</v>
      </c>
      <c r="S19" s="23">
        <v>3.5</v>
      </c>
      <c r="T19" s="24">
        <f>IF(MIN(R19,S19)&lt;'2020'!R$5,'2020'!R$5-MIN(R19,S19),0)</f>
        <v>0</v>
      </c>
      <c r="U19" s="25">
        <v>2.19</v>
      </c>
      <c r="V19" s="23">
        <v>2.0499999999999998</v>
      </c>
      <c r="W19" s="24">
        <f>IF(MIN(U19,V19)&lt;'2020'!U$5,'2020'!U$5-MIN(U19,V19),0)</f>
        <v>0</v>
      </c>
      <c r="X19" s="25">
        <v>1.37</v>
      </c>
      <c r="Y19" s="23">
        <v>1.23</v>
      </c>
      <c r="Z19" s="24">
        <f>IF(MIN(X19,Y19)&lt;'2020'!X$5,'2020'!X$5-MIN(X19,Y19),0)</f>
        <v>0.14999999999999991</v>
      </c>
      <c r="AA19" s="25">
        <v>0.55000000000000004</v>
      </c>
      <c r="AB19" s="23">
        <v>0.55000000000000004</v>
      </c>
      <c r="AC19" s="31">
        <f>IF(MIN(AA19,AB19)&lt;'2020'!AA$5,'2020'!AA$5-MIN(AA19,AB19),0)</f>
        <v>0</v>
      </c>
      <c r="AD19" s="28">
        <v>5.93</v>
      </c>
      <c r="AE19" s="23">
        <v>5.89</v>
      </c>
      <c r="AF19" s="31" t="s">
        <v>29</v>
      </c>
    </row>
    <row r="20" spans="1:32" x14ac:dyDescent="0.2">
      <c r="A20" s="8">
        <f t="shared" si="0"/>
        <v>43019</v>
      </c>
      <c r="B20" s="9">
        <f t="shared" si="1"/>
        <v>43025</v>
      </c>
      <c r="C20" s="22">
        <v>6.08</v>
      </c>
      <c r="D20" s="23">
        <v>6.04</v>
      </c>
      <c r="E20" s="24">
        <f>IF(MIN(C20,D20)&lt;'2020'!C$5,'2020'!C$5-MIN(C20,D20),0)</f>
        <v>0</v>
      </c>
      <c r="F20" s="25">
        <v>5.24</v>
      </c>
      <c r="G20" s="23">
        <v>5.27</v>
      </c>
      <c r="H20" s="24">
        <f>IF(MIN(F20,G20)&lt;'2020'!F$5,'2020'!F$5-MIN(F20,G20),0)</f>
        <v>0</v>
      </c>
      <c r="I20" s="26">
        <v>4.7</v>
      </c>
      <c r="J20" s="23">
        <v>4.76</v>
      </c>
      <c r="K20" s="27">
        <f>IF(MIN(I20,J20)&lt;'2020'!I$5,'2020'!I$5-MIN(I20,J20),0)</f>
        <v>0</v>
      </c>
      <c r="L20" s="28">
        <v>4.4400000000000004</v>
      </c>
      <c r="M20" s="23">
        <v>4.42</v>
      </c>
      <c r="N20" s="24">
        <f>IF(MIN(L20,M20)&lt;'2020'!L$5,'2020'!L$5-MIN(L20,M20),0)</f>
        <v>0</v>
      </c>
      <c r="O20" s="25">
        <v>4.18</v>
      </c>
      <c r="P20" s="23">
        <v>4.1500000000000004</v>
      </c>
      <c r="Q20" s="29">
        <f>IF(MIN(O20,P20)&lt;'2020'!O$5,'2020'!O$5-MIN(O20,P20),0)</f>
        <v>0</v>
      </c>
      <c r="R20" s="25">
        <v>3.57</v>
      </c>
      <c r="S20" s="23">
        <v>3.52</v>
      </c>
      <c r="T20" s="24">
        <f>IF(MIN(R20,S20)&lt;'2020'!R$5,'2020'!R$5-MIN(R20,S20),0)</f>
        <v>0</v>
      </c>
      <c r="U20" s="25">
        <v>2.2200000000000002</v>
      </c>
      <c r="V20" s="23">
        <v>2.13</v>
      </c>
      <c r="W20" s="24">
        <f>IF(MIN(U20,V20)&lt;'2020'!U$5,'2020'!U$5-MIN(U20,V20),0)</f>
        <v>0</v>
      </c>
      <c r="X20" s="25">
        <v>1.42</v>
      </c>
      <c r="Y20" s="23">
        <v>1.28</v>
      </c>
      <c r="Z20" s="24">
        <f>IF(MIN(X20,Y20)&lt;'2020'!X$5,'2020'!X$5-MIN(X20,Y20),0)</f>
        <v>9.9999999999999867E-2</v>
      </c>
      <c r="AA20" s="25">
        <v>0.55000000000000004</v>
      </c>
      <c r="AB20" s="23">
        <v>0.55000000000000004</v>
      </c>
      <c r="AC20" s="31">
        <f>IF(MIN(AA20,AB20)&lt;'2020'!AA$5,'2020'!AA$5-MIN(AA20,AB20),0)</f>
        <v>0</v>
      </c>
      <c r="AD20" s="28">
        <v>5.94</v>
      </c>
      <c r="AE20" s="23">
        <v>5.89</v>
      </c>
      <c r="AF20" s="31" t="s">
        <v>29</v>
      </c>
    </row>
    <row r="21" spans="1:32" x14ac:dyDescent="0.2">
      <c r="A21" s="8">
        <f t="shared" si="0"/>
        <v>43012</v>
      </c>
      <c r="B21" s="9">
        <f t="shared" si="1"/>
        <v>43018</v>
      </c>
      <c r="C21" s="22">
        <v>6.16</v>
      </c>
      <c r="D21" s="23">
        <v>5.93</v>
      </c>
      <c r="E21" s="24">
        <f>IF(MIN(C21,D21)&lt;'2020'!C$5,'2020'!C$5-MIN(C21,D21),0)</f>
        <v>0</v>
      </c>
      <c r="F21" s="25">
        <v>5.3</v>
      </c>
      <c r="G21" s="23">
        <v>5.12</v>
      </c>
      <c r="H21" s="24">
        <f>IF(MIN(F21,G21)&lt;'2020'!F$5,'2020'!F$5-MIN(F21,G21),0)</f>
        <v>0</v>
      </c>
      <c r="I21" s="26">
        <v>4.75</v>
      </c>
      <c r="J21" s="23">
        <v>4.59</v>
      </c>
      <c r="K21" s="27">
        <f>IF(MIN(I21,J21)&lt;'2020'!I$5,'2020'!I$5-MIN(I21,J21),0)</f>
        <v>0</v>
      </c>
      <c r="L21" s="28">
        <v>4.49</v>
      </c>
      <c r="M21" s="23">
        <v>4.3099999999999996</v>
      </c>
      <c r="N21" s="24">
        <f>IF(MIN(L21,M21)&lt;'2020'!L$5,'2020'!L$5-MIN(L21,M21),0)</f>
        <v>0</v>
      </c>
      <c r="O21" s="25">
        <v>4.2</v>
      </c>
      <c r="P21" s="23">
        <v>4.1100000000000003</v>
      </c>
      <c r="Q21" s="29">
        <f>IF(MIN(O21,P21)&lt;'2020'!O$5,'2020'!O$5-MIN(O21,P21),0)</f>
        <v>0</v>
      </c>
      <c r="R21" s="25">
        <v>3.59</v>
      </c>
      <c r="S21" s="23">
        <v>3.52</v>
      </c>
      <c r="T21" s="24">
        <f>IF(MIN(R21,S21)&lt;'2020'!R$5,'2020'!R$5-MIN(R21,S21),0)</f>
        <v>0</v>
      </c>
      <c r="U21" s="25">
        <v>2.25</v>
      </c>
      <c r="V21" s="23">
        <v>2.15</v>
      </c>
      <c r="W21" s="24">
        <f>IF(MIN(U21,V21)&lt;'2020'!U$5,'2020'!U$5-MIN(U21,V21),0)</f>
        <v>0</v>
      </c>
      <c r="X21" s="25">
        <v>1.46</v>
      </c>
      <c r="Y21" s="23">
        <v>1.32</v>
      </c>
      <c r="Z21" s="24">
        <f>IF(MIN(X21,Y21)&lt;'2020'!X$5,'2020'!X$5-MIN(X21,Y21),0)</f>
        <v>5.9999999999999831E-2</v>
      </c>
      <c r="AA21" s="25">
        <v>0.55000000000000004</v>
      </c>
      <c r="AB21" s="23">
        <v>0.55000000000000004</v>
      </c>
      <c r="AC21" s="31">
        <f>IF(MIN(AA21,AB21)&lt;'2020'!AA$5,'2020'!AA$5-MIN(AA21,AB21),0)</f>
        <v>0</v>
      </c>
      <c r="AD21" s="28">
        <v>5.96</v>
      </c>
      <c r="AE21" s="23">
        <v>5.89</v>
      </c>
      <c r="AF21" s="31" t="s">
        <v>29</v>
      </c>
    </row>
    <row r="22" spans="1:32" x14ac:dyDescent="0.2">
      <c r="A22" s="8">
        <f t="shared" si="0"/>
        <v>43005</v>
      </c>
      <c r="B22" s="9">
        <f t="shared" si="1"/>
        <v>43011</v>
      </c>
      <c r="C22" s="22">
        <v>6.21</v>
      </c>
      <c r="D22" s="23">
        <v>6.05</v>
      </c>
      <c r="E22" s="24">
        <f>IF(MIN(C22,D22)&lt;'2020'!C$5,'2020'!C$5-MIN(C22,D22),0)</f>
        <v>0</v>
      </c>
      <c r="F22" s="25">
        <v>5.35</v>
      </c>
      <c r="G22" s="23">
        <v>5.2</v>
      </c>
      <c r="H22" s="24">
        <f>IF(MIN(F22,G22)&lt;'2020'!F$5,'2020'!F$5-MIN(F22,G22),0)</f>
        <v>0</v>
      </c>
      <c r="I22" s="26">
        <v>4.78</v>
      </c>
      <c r="J22" s="23">
        <v>4.6900000000000004</v>
      </c>
      <c r="K22" s="27">
        <f>IF(MIN(I22,J22)&lt;'2020'!I$5,'2020'!I$5-MIN(I22,J22),0)</f>
        <v>0</v>
      </c>
      <c r="L22" s="28">
        <v>4.54</v>
      </c>
      <c r="M22" s="23">
        <v>4.4400000000000004</v>
      </c>
      <c r="N22" s="24">
        <f>IF(MIN(L22,M22)&lt;'2020'!L$5,'2020'!L$5-MIN(L22,M22),0)</f>
        <v>0</v>
      </c>
      <c r="O22" s="25">
        <v>4.21</v>
      </c>
      <c r="P22" s="23">
        <v>4.2</v>
      </c>
      <c r="Q22" s="29">
        <f>IF(MIN(O22,P22)&lt;'2020'!O$5,'2020'!O$5-MIN(O22,P22),0)</f>
        <v>0</v>
      </c>
      <c r="R22" s="25">
        <v>3.63</v>
      </c>
      <c r="S22" s="23">
        <v>3.47</v>
      </c>
      <c r="T22" s="24">
        <f>IF(MIN(R22,S22)&lt;'2020'!R$5,'2020'!R$5-MIN(R22,S22),0)</f>
        <v>0</v>
      </c>
      <c r="U22" s="25">
        <v>2.2799999999999998</v>
      </c>
      <c r="V22" s="23">
        <v>2.21</v>
      </c>
      <c r="W22" s="24">
        <f>IF(MIN(U22,V22)&lt;'2020'!U$5,'2020'!U$5-MIN(U22,V22),0)</f>
        <v>0</v>
      </c>
      <c r="X22" s="25">
        <v>1.5</v>
      </c>
      <c r="Y22" s="23">
        <v>1.39</v>
      </c>
      <c r="Z22" s="24">
        <f>IF(MIN(X22,Y22)&lt;'2020'!X$5,'2020'!X$5-MIN(X22,Y22),0)</f>
        <v>0</v>
      </c>
      <c r="AA22" s="25">
        <v>0.55000000000000004</v>
      </c>
      <c r="AB22" s="23">
        <v>0.55000000000000004</v>
      </c>
      <c r="AC22" s="31">
        <f>IF(MIN(AA22,AB22)&lt;'2020'!AA$5,'2020'!AA$5-MIN(AA22,AB22),0)</f>
        <v>0</v>
      </c>
      <c r="AD22" s="28">
        <v>5.66</v>
      </c>
      <c r="AE22" s="23">
        <v>5.79</v>
      </c>
      <c r="AF22" s="31" t="s">
        <v>29</v>
      </c>
    </row>
    <row r="23" spans="1:32" x14ac:dyDescent="0.2">
      <c r="A23" s="8">
        <f t="shared" si="0"/>
        <v>42998</v>
      </c>
      <c r="B23" s="9">
        <f t="shared" si="1"/>
        <v>43004</v>
      </c>
      <c r="C23" s="22">
        <v>6.28</v>
      </c>
      <c r="D23" s="23">
        <v>6.07</v>
      </c>
      <c r="E23" s="24">
        <f>IF(MIN(C23,D23)&lt;'2020'!C$5,'2020'!C$5-MIN(C23,D23),0)</f>
        <v>0</v>
      </c>
      <c r="F23" s="25">
        <v>5.44</v>
      </c>
      <c r="G23" s="23">
        <v>5.23</v>
      </c>
      <c r="H23" s="24">
        <f>IF(MIN(F23,G23)&lt;'2020'!F$5,'2020'!F$5-MIN(F23,G23),0)</f>
        <v>0</v>
      </c>
      <c r="I23" s="26">
        <v>4.8600000000000003</v>
      </c>
      <c r="J23" s="23">
        <v>4.7</v>
      </c>
      <c r="K23" s="27">
        <f>IF(MIN(I23,J23)&lt;'2020'!I$5,'2020'!I$5-MIN(I23,J23),0)</f>
        <v>0</v>
      </c>
      <c r="L23" s="28">
        <v>4.6100000000000003</v>
      </c>
      <c r="M23" s="23">
        <v>4.43</v>
      </c>
      <c r="N23" s="24">
        <f>IF(MIN(L23,M23)&lt;'2020'!L$5,'2020'!L$5-MIN(L23,M23),0)</f>
        <v>0</v>
      </c>
      <c r="O23" s="25">
        <v>4.24</v>
      </c>
      <c r="P23" s="23">
        <v>4.2</v>
      </c>
      <c r="Q23" s="29">
        <f>IF(MIN(O23,P23)&lt;'2020'!O$5,'2020'!O$5-MIN(O23,P23),0)</f>
        <v>0</v>
      </c>
      <c r="R23" s="25">
        <v>3.65</v>
      </c>
      <c r="S23" s="23">
        <v>3.63</v>
      </c>
      <c r="T23" s="24">
        <f>IF(MIN(R23,S23)&lt;'2020'!R$5,'2020'!R$5-MIN(R23,S23),0)</f>
        <v>0</v>
      </c>
      <c r="U23" s="25">
        <v>2.31</v>
      </c>
      <c r="V23" s="23">
        <v>2.2400000000000002</v>
      </c>
      <c r="W23" s="24">
        <f>IF(MIN(U23,V23)&lt;'2020'!U$5,'2020'!U$5-MIN(U23,V23),0)</f>
        <v>0</v>
      </c>
      <c r="X23" s="25">
        <v>1.54</v>
      </c>
      <c r="Y23" s="23">
        <v>1.43</v>
      </c>
      <c r="Z23" s="24">
        <f>IF(MIN(X23,Y23)&lt;'2020'!X$5,'2020'!X$5-MIN(X23,Y23),0)</f>
        <v>0</v>
      </c>
      <c r="AA23" s="25">
        <v>0.55000000000000004</v>
      </c>
      <c r="AB23" s="23">
        <v>0.55000000000000004</v>
      </c>
      <c r="AC23" s="31">
        <f>IF(MIN(AA23,AB23)&lt;'2020'!AA$5,'2020'!AA$5-MIN(AA23,AB23),0)</f>
        <v>0</v>
      </c>
      <c r="AD23" s="28">
        <v>5.64</v>
      </c>
      <c r="AE23" s="23">
        <v>5.79</v>
      </c>
      <c r="AF23" s="31" t="s">
        <v>29</v>
      </c>
    </row>
    <row r="24" spans="1:32" x14ac:dyDescent="0.2">
      <c r="A24" s="8">
        <f t="shared" si="0"/>
        <v>42991</v>
      </c>
      <c r="B24" s="9">
        <f t="shared" si="1"/>
        <v>42997</v>
      </c>
      <c r="C24" s="22">
        <v>6.28</v>
      </c>
      <c r="D24" s="23">
        <v>6.22</v>
      </c>
      <c r="E24" s="24">
        <f>IF(MIN(C24,D24)&lt;'2020'!C$5,'2020'!C$5-MIN(C24,D24),0)</f>
        <v>0</v>
      </c>
      <c r="F24" s="25">
        <v>5.46</v>
      </c>
      <c r="G24" s="23">
        <v>5.39</v>
      </c>
      <c r="H24" s="24">
        <f>IF(MIN(F24,G24)&lt;'2020'!F$5,'2020'!F$5-MIN(F24,G24),0)</f>
        <v>0</v>
      </c>
      <c r="I24" s="26">
        <v>4.87</v>
      </c>
      <c r="J24" s="23">
        <v>4.82</v>
      </c>
      <c r="K24" s="27">
        <f>IF(MIN(I24,J24)&lt;'2020'!I$5,'2020'!I$5-MIN(I24,J24),0)</f>
        <v>0</v>
      </c>
      <c r="L24" s="28">
        <v>4.63</v>
      </c>
      <c r="M24" s="23">
        <v>4.55</v>
      </c>
      <c r="N24" s="24">
        <f>IF(MIN(L24,M24)&lt;'2020'!L$5,'2020'!L$5-MIN(L24,M24),0)</f>
        <v>0</v>
      </c>
      <c r="O24" s="25">
        <v>4.24</v>
      </c>
      <c r="P24" s="23">
        <v>4.2300000000000004</v>
      </c>
      <c r="Q24" s="29">
        <f>IF(MIN(O24,P24)&lt;'2020'!O$5,'2020'!O$5-MIN(O24,P24),0)</f>
        <v>0</v>
      </c>
      <c r="R24" s="25">
        <v>3.65</v>
      </c>
      <c r="S24" s="23">
        <v>3.63</v>
      </c>
      <c r="T24" s="24">
        <f>IF(MIN(R24,S24)&lt;'2020'!R$5,'2020'!R$5-MIN(R24,S24),0)</f>
        <v>0</v>
      </c>
      <c r="U24" s="25">
        <v>2.31</v>
      </c>
      <c r="V24" s="23">
        <v>2.29</v>
      </c>
      <c r="W24" s="24">
        <f>IF(MIN(U24,V24)&lt;'2020'!U$5,'2020'!U$5-MIN(U24,V24),0)</f>
        <v>0</v>
      </c>
      <c r="X24" s="25">
        <v>1.55</v>
      </c>
      <c r="Y24" s="23">
        <v>1.51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5.72</v>
      </c>
      <c r="AE24" s="23">
        <v>5.79</v>
      </c>
      <c r="AF24" s="31" t="s">
        <v>29</v>
      </c>
    </row>
    <row r="25" spans="1:32" x14ac:dyDescent="0.2">
      <c r="A25" s="8">
        <f t="shared" si="0"/>
        <v>42984</v>
      </c>
      <c r="B25" s="9">
        <f t="shared" si="1"/>
        <v>42990</v>
      </c>
      <c r="C25" s="22">
        <v>6.19</v>
      </c>
      <c r="D25" s="23">
        <v>6.26</v>
      </c>
      <c r="E25" s="24">
        <f>IF(MIN(C25,D25)&lt;'2020'!C$5,'2020'!C$5-MIN(C25,D25),0)</f>
        <v>0</v>
      </c>
      <c r="F25" s="25">
        <v>5.42</v>
      </c>
      <c r="G25" s="23">
        <v>5.34</v>
      </c>
      <c r="H25" s="24">
        <f>IF(MIN(F25,G25)&lt;'2020'!F$5,'2020'!F$5-MIN(F25,G25),0)</f>
        <v>0</v>
      </c>
      <c r="I25" s="26">
        <v>4.82</v>
      </c>
      <c r="J25" s="23">
        <v>4.76</v>
      </c>
      <c r="K25" s="27">
        <f>IF(MIN(I25,J25)&lt;'2020'!I$5,'2020'!I$5-MIN(I25,J25),0)</f>
        <v>0</v>
      </c>
      <c r="L25" s="28">
        <v>4.57</v>
      </c>
      <c r="M25" s="23">
        <v>4.5</v>
      </c>
      <c r="N25" s="24">
        <f>IF(MIN(L25,M25)&lt;'2020'!L$5,'2020'!L$5-MIN(L25,M25),0)</f>
        <v>0</v>
      </c>
      <c r="O25" s="25">
        <v>4.21</v>
      </c>
      <c r="P25" s="23">
        <v>4.16</v>
      </c>
      <c r="Q25" s="29">
        <f>IF(MIN(O25,P25)&lt;'2020'!O$5,'2020'!O$5-MIN(O25,P25),0)</f>
        <v>0</v>
      </c>
      <c r="R25" s="25">
        <v>3.62</v>
      </c>
      <c r="S25" s="23">
        <v>3.6</v>
      </c>
      <c r="T25" s="24">
        <f>IF(MIN(R25,S25)&lt;'2020'!R$5,'2020'!R$5-MIN(R25,S25),0)</f>
        <v>0</v>
      </c>
      <c r="U25" s="25">
        <v>2.2799999999999998</v>
      </c>
      <c r="V25" s="23">
        <v>2.25</v>
      </c>
      <c r="W25" s="24">
        <f>IF(MIN(U25,V25)&lt;'2020'!U$5,'2020'!U$5-MIN(U25,V25),0)</f>
        <v>0</v>
      </c>
      <c r="X25" s="25">
        <v>1.5</v>
      </c>
      <c r="Y25" s="23">
        <v>1.49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5.8</v>
      </c>
      <c r="AE25" s="23">
        <v>5.62</v>
      </c>
      <c r="AF25" s="31" t="s">
        <v>29</v>
      </c>
    </row>
    <row r="26" spans="1:32" x14ac:dyDescent="0.2">
      <c r="A26" s="8">
        <f t="shared" si="0"/>
        <v>42977</v>
      </c>
      <c r="B26" s="9">
        <f t="shared" si="1"/>
        <v>42983</v>
      </c>
      <c r="C26" s="22">
        <v>6.08</v>
      </c>
      <c r="D26" s="23">
        <v>6.25</v>
      </c>
      <c r="E26" s="24">
        <f>IF(MIN(C26,D26)&lt;'2020'!C$5,'2020'!C$5-MIN(C26,D26),0)</f>
        <v>0</v>
      </c>
      <c r="F26" s="25">
        <v>5.33</v>
      </c>
      <c r="G26" s="23">
        <v>5.37</v>
      </c>
      <c r="H26" s="24">
        <f>IF(MIN(F26,G26)&lt;'2020'!F$5,'2020'!F$5-MIN(F26,G26),0)</f>
        <v>0</v>
      </c>
      <c r="I26" s="26">
        <v>4.71</v>
      </c>
      <c r="J26" s="23">
        <v>4.79</v>
      </c>
      <c r="K26" s="27">
        <f>IF(MIN(I26,J26)&lt;'2020'!I$5,'2020'!I$5-MIN(I26,J26),0)</f>
        <v>0</v>
      </c>
      <c r="L26" s="28">
        <v>4.45</v>
      </c>
      <c r="M26" s="23">
        <v>4.62</v>
      </c>
      <c r="N26" s="24">
        <f>IF(MIN(L26,M26)&lt;'2020'!L$5,'2020'!L$5-MIN(L26,M26),0)</f>
        <v>0</v>
      </c>
      <c r="O26" s="25">
        <v>4.1399999999999997</v>
      </c>
      <c r="P26" s="23">
        <v>4.2</v>
      </c>
      <c r="Q26" s="29">
        <f>IF(MIN(O26,P26)&lt;'2020'!O$5,'2020'!O$5-MIN(O26,P26),0)</f>
        <v>0</v>
      </c>
      <c r="R26" s="25">
        <v>3.56</v>
      </c>
      <c r="S26" s="23">
        <v>3.66</v>
      </c>
      <c r="T26" s="24">
        <f>IF(MIN(R26,S26)&lt;'2020'!R$5,'2020'!R$5-MIN(R26,S26),0)</f>
        <v>0</v>
      </c>
      <c r="U26" s="25">
        <v>2.21</v>
      </c>
      <c r="V26" s="23">
        <v>2.31</v>
      </c>
      <c r="W26" s="24">
        <f>IF(MIN(U26,V26)&lt;'2020'!U$5,'2020'!U$5-MIN(U26,V26),0)</f>
        <v>0</v>
      </c>
      <c r="X26" s="25">
        <v>1.44</v>
      </c>
      <c r="Y26" s="23">
        <v>1.56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5.88</v>
      </c>
      <c r="AE26" s="23">
        <v>5.62</v>
      </c>
      <c r="AF26" s="31" t="s">
        <v>29</v>
      </c>
    </row>
    <row r="27" spans="1:32" x14ac:dyDescent="0.2">
      <c r="A27" s="8">
        <f t="shared" si="0"/>
        <v>42970</v>
      </c>
      <c r="B27" s="9">
        <f t="shared" si="1"/>
        <v>42976</v>
      </c>
      <c r="C27" s="22">
        <v>6</v>
      </c>
      <c r="D27" s="23">
        <v>6.35</v>
      </c>
      <c r="E27" s="24">
        <f>IF(MIN(C27,D27)&lt;'2020'!C$5,'2020'!C$5-MIN(C27,D27),0)</f>
        <v>0</v>
      </c>
      <c r="F27" s="25">
        <v>5.29</v>
      </c>
      <c r="G27" s="23">
        <v>5.6</v>
      </c>
      <c r="H27" s="24">
        <f>IF(MIN(F27,G27)&lt;'2020'!F$5,'2020'!F$5-MIN(F27,G27),0)</f>
        <v>0</v>
      </c>
      <c r="I27" s="26">
        <v>4.6500000000000004</v>
      </c>
      <c r="J27" s="23">
        <v>5.01</v>
      </c>
      <c r="K27" s="27">
        <f>IF(MIN(I27,J27)&lt;'2020'!I$5,'2020'!I$5-MIN(I27,J27),0)</f>
        <v>0</v>
      </c>
      <c r="L27" s="28">
        <v>4.37</v>
      </c>
      <c r="M27" s="23">
        <v>4.75</v>
      </c>
      <c r="N27" s="24">
        <f>IF(MIN(L27,M27)&lt;'2020'!L$5,'2020'!L$5-MIN(L27,M27),0)</f>
        <v>0</v>
      </c>
      <c r="O27" s="25">
        <v>4.0999999999999996</v>
      </c>
      <c r="P27" s="23">
        <v>4.34</v>
      </c>
      <c r="Q27" s="29">
        <f>IF(MIN(O27,P27)&lt;'2020'!O$5,'2020'!O$5-MIN(O27,P27),0)</f>
        <v>0</v>
      </c>
      <c r="R27" s="25">
        <v>3.52</v>
      </c>
      <c r="S27" s="23">
        <v>3.7</v>
      </c>
      <c r="T27" s="24">
        <f>IF(MIN(R27,S27)&lt;'2020'!R$5,'2020'!R$5-MIN(R27,S27),0)</f>
        <v>0</v>
      </c>
      <c r="U27" s="25">
        <v>2.16</v>
      </c>
      <c r="V27" s="23">
        <v>2.37</v>
      </c>
      <c r="W27" s="24">
        <f>IF(MIN(U27,V27)&lt;'2020'!U$5,'2020'!U$5-MIN(U27,V27),0)</f>
        <v>0</v>
      </c>
      <c r="X27" s="25">
        <v>1.38</v>
      </c>
      <c r="Y27" s="23">
        <v>1.6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5.96</v>
      </c>
      <c r="AE27" s="23">
        <v>5.62</v>
      </c>
      <c r="AF27" s="31" t="s">
        <v>29</v>
      </c>
    </row>
    <row r="28" spans="1:32" x14ac:dyDescent="0.2">
      <c r="A28" s="8">
        <f t="shared" si="0"/>
        <v>42963</v>
      </c>
      <c r="B28" s="9">
        <f t="shared" si="1"/>
        <v>42969</v>
      </c>
      <c r="C28" s="22">
        <v>5.89</v>
      </c>
      <c r="D28" s="23">
        <v>6.12</v>
      </c>
      <c r="E28" s="24">
        <f>IF(MIN(C28,D28)&lt;'2020'!C$5,'2020'!C$5-MIN(C28,D28),0)</f>
        <v>0</v>
      </c>
      <c r="F28" s="25">
        <v>5.19</v>
      </c>
      <c r="G28" s="32">
        <v>5.35</v>
      </c>
      <c r="H28" s="24">
        <f>IF(MIN(F28,G28)&lt;'2020'!F$5,'2020'!F$5-MIN(F28,G28),0)</f>
        <v>0</v>
      </c>
      <c r="I28" s="26">
        <v>4.54</v>
      </c>
      <c r="J28" s="32">
        <v>4.76</v>
      </c>
      <c r="K28" s="27">
        <f>IF(MIN(I28,J28)&lt;'2020'!I$5,'2020'!I$5-MIN(I28,J28),0)</f>
        <v>0</v>
      </c>
      <c r="L28" s="28">
        <v>4.25</v>
      </c>
      <c r="M28" s="23">
        <v>4.4800000000000004</v>
      </c>
      <c r="N28" s="24">
        <f>IF(MIN(L28,M28)&lt;'2020'!L$5,'2020'!L$5-MIN(L28,M28),0)</f>
        <v>0</v>
      </c>
      <c r="O28" s="25">
        <v>4.03</v>
      </c>
      <c r="P28" s="32">
        <v>4.1900000000000004</v>
      </c>
      <c r="Q28" s="29">
        <f>IF(MIN(O28,P28)&lt;'2020'!O$5,'2020'!O$5-MIN(O28,P28),0)</f>
        <v>0</v>
      </c>
      <c r="R28" s="25">
        <v>3.46</v>
      </c>
      <c r="S28" s="32">
        <v>3.62</v>
      </c>
      <c r="T28" s="24">
        <f>IF(MIN(R28,S28)&lt;'2020'!R$5,'2020'!R$5-MIN(R28,S28),0)</f>
        <v>0</v>
      </c>
      <c r="U28" s="25">
        <v>2.1</v>
      </c>
      <c r="V28" s="32">
        <v>2.21</v>
      </c>
      <c r="W28" s="24">
        <f>IF(MIN(U28,V28)&lt;'2020'!U$5,'2020'!U$5-MIN(U28,V28),0)</f>
        <v>0</v>
      </c>
      <c r="X28" s="25">
        <v>1.31</v>
      </c>
      <c r="Y28" s="32">
        <v>1.44</v>
      </c>
      <c r="Z28" s="24">
        <f>IF(MIN(X28,Y28)&lt;'2020'!X$5,'2020'!X$5-MIN(X28,Y28),0)</f>
        <v>6.999999999999984E-2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5.96</v>
      </c>
      <c r="AE28" s="23">
        <v>5.96</v>
      </c>
      <c r="AF28" s="31" t="s">
        <v>29</v>
      </c>
    </row>
    <row r="29" spans="1:32" x14ac:dyDescent="0.2">
      <c r="A29" s="8">
        <f t="shared" si="0"/>
        <v>42956</v>
      </c>
      <c r="B29" s="9">
        <f t="shared" si="1"/>
        <v>42962</v>
      </c>
      <c r="C29" s="22">
        <v>5.88</v>
      </c>
      <c r="D29" s="23">
        <v>5.89</v>
      </c>
      <c r="E29" s="24">
        <f>IF(MIN(C29,D29)&lt;'2020'!C$5,'2020'!C$5-MIN(C29,D29),0)</f>
        <v>0</v>
      </c>
      <c r="F29" s="25">
        <v>5.18</v>
      </c>
      <c r="G29" s="23">
        <v>5.19</v>
      </c>
      <c r="H29" s="24">
        <f>IF(MIN(F29,G29)&lt;'2020'!F$5,'2020'!F$5-MIN(F29,G29),0)</f>
        <v>0</v>
      </c>
      <c r="I29" s="26">
        <v>4.54</v>
      </c>
      <c r="J29" s="23">
        <v>4.54</v>
      </c>
      <c r="K29" s="27">
        <f>IF(MIN(I29,J29)&lt;'2020'!I$5,'2020'!I$5-MIN(I29,J29),0)</f>
        <v>0</v>
      </c>
      <c r="L29" s="28">
        <v>4.24</v>
      </c>
      <c r="M29" s="23">
        <v>4.25</v>
      </c>
      <c r="N29" s="24">
        <f>IF(MIN(L29,M29)&lt;'2020'!L$5,'2020'!L$5-MIN(L29,M29),0)</f>
        <v>0</v>
      </c>
      <c r="O29" s="25">
        <v>4.01</v>
      </c>
      <c r="P29" s="23">
        <v>4.03</v>
      </c>
      <c r="Q29" s="29">
        <f>IF(MIN(O29,P29)&lt;'2020'!O$5,'2020'!O$5-MIN(O29,P29),0)</f>
        <v>0</v>
      </c>
      <c r="R29" s="25">
        <v>3.44</v>
      </c>
      <c r="S29" s="23">
        <v>3.46</v>
      </c>
      <c r="T29" s="24">
        <f>IF(MIN(R29,S29)&lt;'2020'!R$5,'2020'!R$5-MIN(R29,S29),0)</f>
        <v>0</v>
      </c>
      <c r="U29" s="25">
        <v>2.09</v>
      </c>
      <c r="V29" s="23">
        <v>2.1</v>
      </c>
      <c r="W29" s="24">
        <f>IF(MIN(U29,V29)&lt;'2020'!U$5,'2020'!U$5-MIN(U29,V29),0)</f>
        <v>0</v>
      </c>
      <c r="X29" s="25">
        <v>1.3</v>
      </c>
      <c r="Y29" s="23">
        <v>1.31</v>
      </c>
      <c r="Z29" s="24">
        <f>IF(MIN(X29,Y29)&lt;'2020'!X$5,'2020'!X$5-MIN(X29,Y29),0)</f>
        <v>7.9999999999999849E-2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5.96</v>
      </c>
      <c r="AE29" s="23">
        <v>5.96</v>
      </c>
      <c r="AF29" s="31" t="s">
        <v>29</v>
      </c>
    </row>
    <row r="30" spans="1:32" x14ac:dyDescent="0.2">
      <c r="A30" s="8">
        <f t="shared" si="0"/>
        <v>42949</v>
      </c>
      <c r="B30" s="9">
        <f t="shared" si="1"/>
        <v>42955</v>
      </c>
      <c r="C30" s="22">
        <v>5.89</v>
      </c>
      <c r="D30" s="23">
        <v>5.89</v>
      </c>
      <c r="E30" s="24">
        <f>IF(MIN(C30,D30)&lt;'2020'!C$5,'2020'!C$5-MIN(C30,D30),0)</f>
        <v>0</v>
      </c>
      <c r="F30" s="25">
        <v>5.19</v>
      </c>
      <c r="G30" s="23">
        <v>5.19</v>
      </c>
      <c r="H30" s="24">
        <f>IF(MIN(F30,G30)&lt;'2020'!F$5,'2020'!F$5-MIN(F30,G30),0)</f>
        <v>0</v>
      </c>
      <c r="I30" s="26">
        <v>4.55</v>
      </c>
      <c r="J30" s="23">
        <v>4.54</v>
      </c>
      <c r="K30" s="27">
        <f>IF(MIN(I30,J30)&lt;'2020'!I$5,'2020'!I$5-MIN(I30,J30),0)</f>
        <v>0</v>
      </c>
      <c r="L30" s="28">
        <v>4.24</v>
      </c>
      <c r="M30" s="23">
        <v>4.25</v>
      </c>
      <c r="N30" s="24">
        <f>IF(MIN(L30,M30)&lt;'2020'!L$5,'2020'!L$5-MIN(L30,M30),0)</f>
        <v>0</v>
      </c>
      <c r="O30" s="25">
        <v>4.01</v>
      </c>
      <c r="P30" s="23">
        <v>4.03</v>
      </c>
      <c r="Q30" s="29">
        <f>IF(MIN(O30,P30)&lt;'2020'!O$5,'2020'!O$5-MIN(O30,P30),0)</f>
        <v>0</v>
      </c>
      <c r="R30" s="25">
        <v>3.42</v>
      </c>
      <c r="S30" s="23">
        <v>3.46</v>
      </c>
      <c r="T30" s="24">
        <f>IF(MIN(R30,S30)&lt;'2020'!R$5,'2020'!R$5-MIN(R30,S30),0)</f>
        <v>0</v>
      </c>
      <c r="U30" s="25">
        <v>2.08</v>
      </c>
      <c r="V30" s="23">
        <v>2.1</v>
      </c>
      <c r="W30" s="24">
        <f>IF(MIN(U30,V30)&lt;'2020'!U$5,'2020'!U$5-MIN(U30,V30),0)</f>
        <v>0</v>
      </c>
      <c r="X30" s="25">
        <v>1.29</v>
      </c>
      <c r="Y30" s="23">
        <v>1.31</v>
      </c>
      <c r="Z30" s="24">
        <f>IF(MIN(X30,Y30)&lt;'2020'!X$5,'2020'!X$5-MIN(X30,Y30),0)</f>
        <v>8.9999999999999858E-2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5.96</v>
      </c>
      <c r="AE30" s="23">
        <v>5.96</v>
      </c>
      <c r="AF30" s="31" t="s">
        <v>29</v>
      </c>
    </row>
    <row r="31" spans="1:32" x14ac:dyDescent="0.2">
      <c r="A31" s="8">
        <f t="shared" si="0"/>
        <v>42942</v>
      </c>
      <c r="B31" s="9">
        <f t="shared" si="1"/>
        <v>42948</v>
      </c>
      <c r="C31" s="22">
        <v>5.9</v>
      </c>
      <c r="D31" s="23">
        <v>5.89</v>
      </c>
      <c r="E31" s="24">
        <f>IF(MIN(C31,D31)&lt;'2020'!C$5,'2020'!C$5-MIN(C31,D31),0)</f>
        <v>0</v>
      </c>
      <c r="F31" s="25">
        <v>5.21</v>
      </c>
      <c r="G31" s="23">
        <v>5.19</v>
      </c>
      <c r="H31" s="24">
        <f>IF(MIN(F31,G31)&lt;'2020'!F$5,'2020'!F$5-MIN(F31,G31),0)</f>
        <v>0</v>
      </c>
      <c r="I31" s="26">
        <v>4.5599999999999996</v>
      </c>
      <c r="J31" s="23">
        <v>4.54</v>
      </c>
      <c r="K31" s="27">
        <f>IF(MIN(I31,J31)&lt;'2020'!I$5,'2020'!I$5-MIN(I31,J31),0)</f>
        <v>0</v>
      </c>
      <c r="L31" s="28">
        <v>4.25</v>
      </c>
      <c r="M31" s="23">
        <v>4.25</v>
      </c>
      <c r="N31" s="24">
        <f>IF(MIN(L31,M31)&lt;'2020'!L$5,'2020'!L$5-MIN(L31,M31),0)</f>
        <v>0</v>
      </c>
      <c r="O31" s="25">
        <v>3.99</v>
      </c>
      <c r="P31" s="23">
        <v>4.03</v>
      </c>
      <c r="Q31" s="29">
        <f>IF(MIN(O31,P31)&lt;'2020'!O$5,'2020'!O$5-MIN(O31,P31),0)</f>
        <v>0</v>
      </c>
      <c r="R31" s="25">
        <v>3.39</v>
      </c>
      <c r="S31" s="23">
        <v>3.46</v>
      </c>
      <c r="T31" s="24">
        <f>IF(MIN(R31,S31)&lt;'2020'!R$5,'2020'!R$5-MIN(R31,S31),0)</f>
        <v>0</v>
      </c>
      <c r="U31" s="25">
        <v>2.0699999999999998</v>
      </c>
      <c r="V31" s="23">
        <v>2.1</v>
      </c>
      <c r="W31" s="24">
        <f>IF(MIN(U31,V31)&lt;'2020'!U$5,'2020'!U$5-MIN(U31,V31),0)</f>
        <v>0</v>
      </c>
      <c r="X31" s="25">
        <v>1.28</v>
      </c>
      <c r="Y31" s="23">
        <v>1.31</v>
      </c>
      <c r="Z31" s="24">
        <f>IF(MIN(X31,Y31)&lt;'2020'!X$5,'2020'!X$5-MIN(X31,Y31),0)</f>
        <v>9.9999999999999867E-2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5.96</v>
      </c>
      <c r="AE31" s="23">
        <v>5.96</v>
      </c>
      <c r="AF31" s="31" t="s">
        <v>29</v>
      </c>
    </row>
    <row r="32" spans="1:32" x14ac:dyDescent="0.2">
      <c r="A32" s="8">
        <f t="shared" si="0"/>
        <v>42935</v>
      </c>
      <c r="B32" s="9">
        <f t="shared" si="1"/>
        <v>42941</v>
      </c>
      <c r="C32" s="22">
        <v>5.89</v>
      </c>
      <c r="D32" s="23">
        <v>5.89</v>
      </c>
      <c r="E32" s="24">
        <f>IF(MIN(C32,D32)&lt;'2020'!C$5,'2020'!C$5-MIN(C32,D32),0)</f>
        <v>0</v>
      </c>
      <c r="F32" s="25">
        <v>5.21</v>
      </c>
      <c r="G32" s="23">
        <v>5.19</v>
      </c>
      <c r="H32" s="24">
        <f>IF(MIN(F32,G32)&lt;'2020'!F$5,'2020'!F$5-MIN(F32,G32),0)</f>
        <v>0</v>
      </c>
      <c r="I32" s="26">
        <v>4.55</v>
      </c>
      <c r="J32" s="23">
        <v>4.54</v>
      </c>
      <c r="K32" s="27">
        <f>IF(MIN(I32,J32)&lt;'2020'!I$5,'2020'!I$5-MIN(I32,J32),0)</f>
        <v>0</v>
      </c>
      <c r="L32" s="28">
        <v>4.2300000000000004</v>
      </c>
      <c r="M32" s="23">
        <v>4.25</v>
      </c>
      <c r="N32" s="24">
        <f>IF(MIN(L32,M32)&lt;'2020'!L$5,'2020'!L$5-MIN(L32,M32),0)</f>
        <v>0</v>
      </c>
      <c r="O32" s="25">
        <v>3.97</v>
      </c>
      <c r="P32" s="23">
        <v>4.03</v>
      </c>
      <c r="Q32" s="29">
        <f>IF(MIN(O32,P32)&lt;'2020'!O$5,'2020'!O$5-MIN(O32,P32),0)</f>
        <v>0</v>
      </c>
      <c r="R32" s="25">
        <v>3.37</v>
      </c>
      <c r="S32" s="23">
        <v>3.46</v>
      </c>
      <c r="T32" s="24">
        <f>IF(MIN(R32,S32)&lt;'2020'!R$5,'2020'!R$5-MIN(R32,S32),0)</f>
        <v>0</v>
      </c>
      <c r="U32" s="25">
        <v>2.0499999999999998</v>
      </c>
      <c r="V32" s="23">
        <v>2.1</v>
      </c>
      <c r="W32" s="24">
        <f>IF(MIN(U32,V32)&lt;'2020'!U$5,'2020'!U$5-MIN(U32,V32),0)</f>
        <v>0</v>
      </c>
      <c r="X32" s="25">
        <v>1.26</v>
      </c>
      <c r="Y32" s="23">
        <v>1.31</v>
      </c>
      <c r="Z32" s="24">
        <f>IF(MIN(X32,Y32)&lt;'2020'!X$5,'2020'!X$5-MIN(X32,Y32),0)</f>
        <v>0.11999999999999988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5.96</v>
      </c>
      <c r="AE32" s="23">
        <v>5.96</v>
      </c>
      <c r="AF32" s="31" t="s">
        <v>29</v>
      </c>
    </row>
    <row r="33" spans="1:32" x14ac:dyDescent="0.2">
      <c r="A33" s="8">
        <f t="shared" si="0"/>
        <v>42928</v>
      </c>
      <c r="B33" s="9">
        <f t="shared" si="1"/>
        <v>42934</v>
      </c>
      <c r="C33" s="22">
        <v>5.85</v>
      </c>
      <c r="D33" s="23">
        <v>5.84</v>
      </c>
      <c r="E33" s="24">
        <f>IF(MIN(C33,D33)&lt;'2020'!C$5,'2020'!C$5-MIN(C33,D33),0)</f>
        <v>0</v>
      </c>
      <c r="F33" s="25">
        <v>5.18</v>
      </c>
      <c r="G33" s="23">
        <v>5.16</v>
      </c>
      <c r="H33" s="24">
        <f>IF(MIN(F33,G33)&lt;'2020'!F$5,'2020'!F$5-MIN(F33,G33),0)</f>
        <v>0</v>
      </c>
      <c r="I33" s="26">
        <v>4.5</v>
      </c>
      <c r="J33" s="23">
        <v>4.5199999999999996</v>
      </c>
      <c r="K33" s="27">
        <f>IF(MIN(I33,J33)&lt;'2020'!I$5,'2020'!I$5-MIN(I33,J33),0)</f>
        <v>0</v>
      </c>
      <c r="L33" s="28">
        <v>4.1900000000000004</v>
      </c>
      <c r="M33" s="23">
        <v>4.18</v>
      </c>
      <c r="N33" s="24">
        <f>IF(MIN(L33,M33)&lt;'2020'!L$5,'2020'!L$5-MIN(L33,M33),0)</f>
        <v>0</v>
      </c>
      <c r="O33" s="25">
        <v>3.94</v>
      </c>
      <c r="P33" s="23">
        <v>3.97</v>
      </c>
      <c r="Q33" s="29">
        <f>IF(MIN(O33,P33)&lt;'2020'!O$5,'2020'!O$5-MIN(O33,P33),0)</f>
        <v>0</v>
      </c>
      <c r="R33" s="25">
        <v>3.35</v>
      </c>
      <c r="S33" s="23">
        <v>3.39</v>
      </c>
      <c r="T33" s="24">
        <f>IF(MIN(R33,S33)&lt;'2020'!R$5,'2020'!R$5-MIN(R33,S33),0)</f>
        <v>0</v>
      </c>
      <c r="U33" s="25">
        <v>2.04</v>
      </c>
      <c r="V33" s="23">
        <v>2.0499999999999998</v>
      </c>
      <c r="W33" s="24">
        <f>IF(MIN(U33,V33)&lt;'2020'!U$5,'2020'!U$5-MIN(U33,V33),0)</f>
        <v>0</v>
      </c>
      <c r="X33" s="25">
        <v>1.26</v>
      </c>
      <c r="Y33" s="23">
        <v>1.27</v>
      </c>
      <c r="Z33" s="24">
        <f>IF(MIN(X33,Y33)&lt;'2020'!X$5,'2020'!X$5-MIN(X33,Y33),0)</f>
        <v>0.11999999999999988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5.96</v>
      </c>
      <c r="AE33" s="23">
        <v>5.96</v>
      </c>
      <c r="AF33" s="31" t="s">
        <v>29</v>
      </c>
    </row>
    <row r="34" spans="1:32" x14ac:dyDescent="0.2">
      <c r="A34" s="8">
        <f t="shared" si="0"/>
        <v>42921</v>
      </c>
      <c r="B34" s="9">
        <f t="shared" si="1"/>
        <v>42927</v>
      </c>
      <c r="C34" s="22">
        <v>5.79</v>
      </c>
      <c r="D34" s="23">
        <v>5.9</v>
      </c>
      <c r="E34" s="24">
        <f>IF(MIN(C34,D34)&lt;'2020'!C$5,'2020'!C$5-MIN(C34,D34),0)</f>
        <v>0</v>
      </c>
      <c r="F34" s="25">
        <v>5.13</v>
      </c>
      <c r="G34" s="23">
        <v>5.21</v>
      </c>
      <c r="H34" s="24">
        <f>IF(MIN(F34,G34)&lt;'2020'!F$5,'2020'!F$5-MIN(F34,G34),0)</f>
        <v>0</v>
      </c>
      <c r="I34" s="26">
        <v>4.43</v>
      </c>
      <c r="J34" s="23">
        <v>4.5599999999999996</v>
      </c>
      <c r="K34" s="27">
        <f>IF(MIN(I34,J34)&lt;'2020'!I$5,'2020'!I$5-MIN(I34,J34),0)</f>
        <v>0</v>
      </c>
      <c r="L34" s="28">
        <v>4.1100000000000003</v>
      </c>
      <c r="M34" s="23">
        <v>4.2699999999999996</v>
      </c>
      <c r="N34" s="24">
        <f>IF(MIN(L34,M34)&lt;'2020'!L$5,'2020'!L$5-MIN(L34,M34),0)</f>
        <v>0</v>
      </c>
      <c r="O34" s="25">
        <v>3.88</v>
      </c>
      <c r="P34" s="23">
        <v>4</v>
      </c>
      <c r="Q34" s="29">
        <f>IF(MIN(O34,P34)&lt;'2020'!O$5,'2020'!O$5-MIN(O34,P34),0)</f>
        <v>0</v>
      </c>
      <c r="R34" s="25">
        <v>3.33</v>
      </c>
      <c r="S34" s="23">
        <v>3.39</v>
      </c>
      <c r="T34" s="24">
        <f>IF(MIN(R34,S34)&lt;'2020'!R$5,'2020'!R$5-MIN(R34,S34),0)</f>
        <v>0</v>
      </c>
      <c r="U34" s="25">
        <v>2.0099999999999998</v>
      </c>
      <c r="V34" s="23">
        <v>2.06</v>
      </c>
      <c r="W34" s="24">
        <f>IF(MIN(U34,V34)&lt;'2020'!U$5,'2020'!U$5-MIN(U34,V34),0)</f>
        <v>0</v>
      </c>
      <c r="X34" s="25">
        <v>1.24</v>
      </c>
      <c r="Y34" s="23">
        <v>1.29</v>
      </c>
      <c r="Z34" s="24">
        <f>IF(MIN(X34,Y34)&lt;'2020'!X$5,'2020'!X$5-MIN(X34,Y34),0)</f>
        <v>0.1399999999999999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5.96</v>
      </c>
      <c r="AE34" s="23">
        <v>5.96</v>
      </c>
      <c r="AF34" s="31" t="s">
        <v>29</v>
      </c>
    </row>
    <row r="35" spans="1:32" x14ac:dyDescent="0.2">
      <c r="A35" s="8">
        <f t="shared" si="0"/>
        <v>42914</v>
      </c>
      <c r="B35" s="9">
        <f t="shared" si="1"/>
        <v>42920</v>
      </c>
      <c r="C35" s="22">
        <v>5.77</v>
      </c>
      <c r="D35" s="23">
        <v>5.96</v>
      </c>
      <c r="E35" s="24">
        <f>IF(MIN(C35,D35)&lt;'2020'!C$5,'2020'!C$5-MIN(C35,D35),0)</f>
        <v>0</v>
      </c>
      <c r="F35" s="25">
        <v>5.1100000000000003</v>
      </c>
      <c r="G35" s="23">
        <v>5.27</v>
      </c>
      <c r="H35" s="24">
        <f>IF(MIN(F35,G35)&lt;'2020'!F$5,'2020'!F$5-MIN(F35,G35),0)</f>
        <v>0</v>
      </c>
      <c r="I35" s="26">
        <v>4.38</v>
      </c>
      <c r="J35" s="23">
        <v>4.62</v>
      </c>
      <c r="K35" s="27">
        <f>IF(MIN(I35,J35)&lt;'2020'!I$5,'2020'!I$5-MIN(I35,J35),0)</f>
        <v>0</v>
      </c>
      <c r="L35" s="28">
        <v>4.04</v>
      </c>
      <c r="M35" s="23">
        <v>4.29</v>
      </c>
      <c r="N35" s="24">
        <f>IF(MIN(L35,M35)&lt;'2020'!L$5,'2020'!L$5-MIN(L35,M35),0)</f>
        <v>0</v>
      </c>
      <c r="O35" s="25">
        <v>3.84</v>
      </c>
      <c r="P35" s="23">
        <v>3.97</v>
      </c>
      <c r="Q35" s="29">
        <f>IF(MIN(O35,P35)&lt;'2020'!O$5,'2020'!O$5-MIN(O35,P35),0)</f>
        <v>0</v>
      </c>
      <c r="R35" s="25">
        <v>3.33</v>
      </c>
      <c r="S35" s="23">
        <v>3.34</v>
      </c>
      <c r="T35" s="24">
        <f>IF(MIN(R35,S35)&lt;'2020'!R$5,'2020'!R$5-MIN(R35,S35),0)</f>
        <v>0</v>
      </c>
      <c r="U35" s="25">
        <v>1.98</v>
      </c>
      <c r="V35" s="23">
        <v>2.06</v>
      </c>
      <c r="W35" s="24">
        <f>IF(MIN(U35,V35)&lt;'2020'!U$5,'2020'!U$5-MIN(U35,V35),0)</f>
        <v>0</v>
      </c>
      <c r="X35" s="25">
        <v>1.25</v>
      </c>
      <c r="Y35" s="23">
        <v>1.24</v>
      </c>
      <c r="Z35" s="24">
        <f>IF(MIN(X35,Y35)&lt;'2020'!X$5,'2020'!X$5-MIN(X35,Y35),0)</f>
        <v>0.1399999999999999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5.96</v>
      </c>
      <c r="AE35" s="23">
        <v>5.96</v>
      </c>
      <c r="AF35" s="31" t="s">
        <v>29</v>
      </c>
    </row>
    <row r="36" spans="1:32" x14ac:dyDescent="0.2">
      <c r="A36" s="8">
        <f t="shared" si="0"/>
        <v>42907</v>
      </c>
      <c r="B36" s="9">
        <f t="shared" si="1"/>
        <v>42913</v>
      </c>
      <c r="C36" s="22">
        <v>5.78</v>
      </c>
      <c r="D36" s="23">
        <v>5.89</v>
      </c>
      <c r="E36" s="24">
        <f>IF(MIN(C36,D36)&lt;'2020'!C$5,'2020'!C$5-MIN(C36,D36),0)</f>
        <v>0</v>
      </c>
      <c r="F36" s="25">
        <v>5.12</v>
      </c>
      <c r="G36" s="23">
        <v>5.23</v>
      </c>
      <c r="H36" s="24">
        <f>IF(MIN(F36,G36)&lt;'2020'!F$5,'2020'!F$5-MIN(F36,G36),0)</f>
        <v>0</v>
      </c>
      <c r="I36" s="26">
        <v>4.34</v>
      </c>
      <c r="J36" s="23">
        <v>4.5599999999999996</v>
      </c>
      <c r="K36" s="27">
        <f>IF(MIN(I36,J36)&lt;'2020'!I$5,'2020'!I$5-MIN(I36,J36),0)</f>
        <v>0</v>
      </c>
      <c r="L36" s="28">
        <v>3.99</v>
      </c>
      <c r="M36" s="23">
        <v>4.2300000000000004</v>
      </c>
      <c r="N36" s="24">
        <f>IF(MIN(L36,M36)&lt;'2020'!L$5,'2020'!L$5-MIN(L36,M36),0)</f>
        <v>0</v>
      </c>
      <c r="O36" s="25">
        <v>3.81</v>
      </c>
      <c r="P36" s="23">
        <v>3.99</v>
      </c>
      <c r="Q36" s="29">
        <f>IF(MIN(O36,P36)&lt;'2020'!O$5,'2020'!O$5-MIN(O36,P36),0)</f>
        <v>0</v>
      </c>
      <c r="R36" s="25">
        <v>3.31</v>
      </c>
      <c r="S36" s="23">
        <v>3.37</v>
      </c>
      <c r="T36" s="24">
        <f>IF(MIN(R36,S36)&lt;'2020'!R$5,'2020'!R$5-MIN(R36,S36),0)</f>
        <v>0</v>
      </c>
      <c r="U36" s="25">
        <v>1.96</v>
      </c>
      <c r="V36" s="23">
        <v>2.0699999999999998</v>
      </c>
      <c r="W36" s="24">
        <f>IF(MIN(U36,V36)&lt;'2020'!U$5,'2020'!U$5-MIN(U36,V36),0)</f>
        <v>0</v>
      </c>
      <c r="X36" s="25">
        <v>1.26</v>
      </c>
      <c r="Y36" s="23">
        <v>1.26</v>
      </c>
      <c r="Z36" s="24">
        <f>IF(MIN(X36,Y36)&lt;'2020'!X$5,'2020'!X$5-MIN(X36,Y36),0)</f>
        <v>0.11999999999999988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5.96</v>
      </c>
      <c r="AE36" s="23">
        <v>5.96</v>
      </c>
      <c r="AF36" s="31" t="s">
        <v>29</v>
      </c>
    </row>
    <row r="37" spans="1:32" x14ac:dyDescent="0.2">
      <c r="A37" s="8">
        <f t="shared" si="0"/>
        <v>42900</v>
      </c>
      <c r="B37" s="9">
        <f t="shared" si="1"/>
        <v>42906</v>
      </c>
      <c r="C37" s="22">
        <v>5.84</v>
      </c>
      <c r="D37" s="23">
        <v>5.72</v>
      </c>
      <c r="E37" s="24">
        <f>IF(MIN(C37,D37)&lt;'2020'!C$5,'2020'!C$5-MIN(C37,D37),0)</f>
        <v>0</v>
      </c>
      <c r="F37" s="25">
        <v>5.17</v>
      </c>
      <c r="G37" s="23">
        <v>5.07</v>
      </c>
      <c r="H37" s="24">
        <f>IF(MIN(F37,G37)&lt;'2020'!F$5,'2020'!F$5-MIN(F37,G37),0)</f>
        <v>0</v>
      </c>
      <c r="I37" s="26">
        <v>4.3600000000000003</v>
      </c>
      <c r="J37" s="23">
        <v>4.3499999999999996</v>
      </c>
      <c r="K37" s="27">
        <f>IF(MIN(I37,J37)&lt;'2020'!I$5,'2020'!I$5-MIN(I37,J37),0)</f>
        <v>0</v>
      </c>
      <c r="L37" s="28">
        <v>3.98</v>
      </c>
      <c r="M37" s="23">
        <v>4.04</v>
      </c>
      <c r="N37" s="24">
        <f>IF(MIN(L37,M37)&lt;'2020'!L$5,'2020'!L$5-MIN(L37,M37),0)</f>
        <v>0</v>
      </c>
      <c r="O37" s="25">
        <v>3.78</v>
      </c>
      <c r="P37" s="23">
        <v>3.83</v>
      </c>
      <c r="Q37" s="29">
        <f>IF(MIN(O37,P37)&lt;'2020'!O$5,'2020'!O$5-MIN(O37,P37),0)</f>
        <v>0</v>
      </c>
      <c r="R37" s="25">
        <v>3.29</v>
      </c>
      <c r="S37" s="23">
        <v>3.34</v>
      </c>
      <c r="T37" s="24">
        <f>IF(MIN(R37,S37)&lt;'2020'!R$5,'2020'!R$5-MIN(R37,S37),0)</f>
        <v>0</v>
      </c>
      <c r="U37" s="25">
        <v>1.94</v>
      </c>
      <c r="V37" s="23">
        <v>1.98</v>
      </c>
      <c r="W37" s="24">
        <f>IF(MIN(U37,V37)&lt;'2020'!U$5,'2020'!U$5-MIN(U37,V37),0)</f>
        <v>0</v>
      </c>
      <c r="X37" s="25">
        <v>1.28</v>
      </c>
      <c r="Y37" s="23">
        <v>1.24</v>
      </c>
      <c r="Z37" s="24">
        <f>IF(MIN(X37,Y37)&lt;'2020'!X$5,'2020'!X$5-MIN(X37,Y37),0)</f>
        <v>0.1399999999999999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5.96</v>
      </c>
      <c r="AE37" s="23">
        <v>5.96</v>
      </c>
      <c r="AF37" s="31" t="s">
        <v>29</v>
      </c>
    </row>
    <row r="38" spans="1:32" x14ac:dyDescent="0.2">
      <c r="A38" s="8">
        <f t="shared" si="0"/>
        <v>42893</v>
      </c>
      <c r="B38" s="9">
        <f t="shared" si="1"/>
        <v>42899</v>
      </c>
      <c r="C38" s="22">
        <v>5.93</v>
      </c>
      <c r="D38" s="23">
        <v>5.58</v>
      </c>
      <c r="E38" s="24">
        <f>IF(MIN(C38,D38)&lt;'2020'!C$5,'2020'!C$5-MIN(C38,D38),0)</f>
        <v>0</v>
      </c>
      <c r="F38" s="25">
        <v>5.26</v>
      </c>
      <c r="G38" s="23">
        <v>4.93</v>
      </c>
      <c r="H38" s="24">
        <f>IF(MIN(F38,G38)&lt;'2020'!F$5,'2020'!F$5-MIN(F38,G38),0)</f>
        <v>0</v>
      </c>
      <c r="I38" s="26">
        <v>4.41</v>
      </c>
      <c r="J38" s="23">
        <v>4.22</v>
      </c>
      <c r="K38" s="27">
        <f>IF(MIN(I38,J38)&lt;'2020'!I$5,'2020'!I$5-MIN(I38,J38),0)</f>
        <v>0</v>
      </c>
      <c r="L38" s="28">
        <v>4</v>
      </c>
      <c r="M38" s="23">
        <v>3.93</v>
      </c>
      <c r="N38" s="24">
        <f>IF(MIN(L38,M38)&lt;'2020'!L$5,'2020'!L$5-MIN(L38,M38),0)</f>
        <v>0</v>
      </c>
      <c r="O38" s="25">
        <v>3.76</v>
      </c>
      <c r="P38" s="23">
        <v>3.76</v>
      </c>
      <c r="Q38" s="29">
        <f>IF(MIN(O38,P38)&lt;'2020'!O$5,'2020'!O$5-MIN(O38,P38),0)</f>
        <v>0</v>
      </c>
      <c r="R38" s="25">
        <v>3.29</v>
      </c>
      <c r="S38" s="23">
        <v>3.28</v>
      </c>
      <c r="T38" s="24">
        <f>IF(MIN(R38,S38)&lt;'2020'!R$5,'2020'!R$5-MIN(R38,S38),0)</f>
        <v>0</v>
      </c>
      <c r="U38" s="25">
        <v>1.94</v>
      </c>
      <c r="V38" s="23">
        <v>1.94</v>
      </c>
      <c r="W38" s="24">
        <f>IF(MIN(U38,V38)&lt;'2020'!U$5,'2020'!U$5-MIN(U38,V38),0)</f>
        <v>0</v>
      </c>
      <c r="X38" s="25">
        <v>1.3</v>
      </c>
      <c r="Y38" s="23">
        <v>1.22</v>
      </c>
      <c r="Z38" s="24">
        <f>IF(MIN(X38,Y38)&lt;'2020'!X$5,'2020'!X$5-MIN(X38,Y38),0)</f>
        <v>0.15999999999999992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5.94</v>
      </c>
      <c r="AE38" s="23">
        <v>5.96</v>
      </c>
      <c r="AF38" s="31" t="s">
        <v>29</v>
      </c>
    </row>
    <row r="39" spans="1:32" x14ac:dyDescent="0.2">
      <c r="A39" s="8">
        <f t="shared" si="0"/>
        <v>42886</v>
      </c>
      <c r="B39" s="9">
        <f t="shared" si="1"/>
        <v>42892</v>
      </c>
      <c r="C39" s="22">
        <v>5.95</v>
      </c>
      <c r="D39" s="23">
        <v>5.83</v>
      </c>
      <c r="E39" s="24">
        <f>IF(MIN(C39,D39)&lt;'2020'!C$5,'2020'!C$5-MIN(C39,D39),0)</f>
        <v>0</v>
      </c>
      <c r="F39" s="25">
        <v>5.28</v>
      </c>
      <c r="G39" s="23">
        <v>5.16</v>
      </c>
      <c r="H39" s="24">
        <f>IF(MIN(F39,G39)&lt;'2020'!F$5,'2020'!F$5-MIN(F39,G39),0)</f>
        <v>0</v>
      </c>
      <c r="I39" s="26">
        <v>4.41</v>
      </c>
      <c r="J39" s="23">
        <v>4.3600000000000003</v>
      </c>
      <c r="K39" s="27">
        <f>IF(MIN(I39,J39)&lt;'2020'!I$5,'2020'!I$5-MIN(I39,J39),0)</f>
        <v>0</v>
      </c>
      <c r="L39" s="28">
        <v>4</v>
      </c>
      <c r="M39" s="23">
        <v>3.99</v>
      </c>
      <c r="N39" s="24">
        <f>IF(MIN(L39,M39)&lt;'2020'!L$5,'2020'!L$5-MIN(L39,M39),0)</f>
        <v>0</v>
      </c>
      <c r="O39" s="25">
        <v>3.72</v>
      </c>
      <c r="P39" s="23">
        <v>3.8</v>
      </c>
      <c r="Q39" s="29">
        <f>IF(MIN(O39,P39)&lt;'2020'!O$5,'2020'!O$5-MIN(O39,P39),0)</f>
        <v>0</v>
      </c>
      <c r="R39" s="25">
        <v>3.29</v>
      </c>
      <c r="S39" s="23">
        <v>3.33</v>
      </c>
      <c r="T39" s="24">
        <f>IF(MIN(R39,S39)&lt;'2020'!R$5,'2020'!R$5-MIN(R39,S39),0)</f>
        <v>0</v>
      </c>
      <c r="U39" s="25">
        <v>1.93</v>
      </c>
      <c r="V39" s="23">
        <v>1.95</v>
      </c>
      <c r="W39" s="24">
        <f>IF(MIN(U39,V39)&lt;'2020'!U$5,'2020'!U$5-MIN(U39,V39),0)</f>
        <v>0</v>
      </c>
      <c r="X39" s="25">
        <v>1.31</v>
      </c>
      <c r="Y39" s="23">
        <v>1.27</v>
      </c>
      <c r="Z39" s="24">
        <f>IF(MIN(X39,Y39)&lt;'2020'!X$5,'2020'!X$5-MIN(X39,Y39),0)</f>
        <v>0.10999999999999988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5.89</v>
      </c>
      <c r="AE39" s="23">
        <v>5.97</v>
      </c>
      <c r="AF39" s="31" t="s">
        <v>29</v>
      </c>
    </row>
    <row r="40" spans="1:32" x14ac:dyDescent="0.2">
      <c r="A40" s="8">
        <f t="shared" si="0"/>
        <v>42879</v>
      </c>
      <c r="B40" s="9">
        <f t="shared" si="1"/>
        <v>42885</v>
      </c>
      <c r="C40" s="22">
        <v>5.94</v>
      </c>
      <c r="D40" s="23">
        <v>5.96</v>
      </c>
      <c r="E40" s="24">
        <f>IF(MIN(C40,D40)&lt;'2020'!C$5,'2020'!C$5-MIN(C40,D40),0)</f>
        <v>0</v>
      </c>
      <c r="F40" s="25">
        <v>5.27</v>
      </c>
      <c r="G40" s="23">
        <v>5.29</v>
      </c>
      <c r="H40" s="24">
        <f>IF(MIN(F40,G40)&lt;'2020'!F$5,'2020'!F$5-MIN(F40,G40),0)</f>
        <v>0</v>
      </c>
      <c r="I40" s="26">
        <v>4.41</v>
      </c>
      <c r="J40" s="23">
        <v>4.42</v>
      </c>
      <c r="K40" s="27">
        <f>IF(MIN(I40,J40)&lt;'2020'!I$5,'2020'!I$5-MIN(I40,J40),0)</f>
        <v>0</v>
      </c>
      <c r="L40" s="28">
        <v>4</v>
      </c>
      <c r="M40" s="23">
        <v>4</v>
      </c>
      <c r="N40" s="24">
        <f>IF(MIN(L40,M40)&lt;'2020'!L$5,'2020'!L$5-MIN(L40,M40),0)</f>
        <v>0</v>
      </c>
      <c r="O40" s="25">
        <v>3.69</v>
      </c>
      <c r="P40" s="23">
        <v>3.84</v>
      </c>
      <c r="Q40" s="29">
        <f>IF(MIN(O40,P40)&lt;'2020'!O$5,'2020'!O$5-MIN(O40,P40),0)</f>
        <v>0</v>
      </c>
      <c r="R40" s="25">
        <v>3.29</v>
      </c>
      <c r="S40" s="23">
        <v>3.31</v>
      </c>
      <c r="T40" s="24">
        <f>IF(MIN(R40,S40)&lt;'2020'!R$5,'2020'!R$5-MIN(R40,S40),0)</f>
        <v>0</v>
      </c>
      <c r="U40" s="25">
        <v>1.93</v>
      </c>
      <c r="V40" s="23">
        <v>1.96</v>
      </c>
      <c r="W40" s="24">
        <f>IF(MIN(U40,V40)&lt;'2020'!U$5,'2020'!U$5-MIN(U40,V40),0)</f>
        <v>0</v>
      </c>
      <c r="X40" s="25">
        <v>1.31</v>
      </c>
      <c r="Y40" s="23">
        <v>1.3</v>
      </c>
      <c r="Z40" s="24">
        <f>IF(MIN(X40,Y40)&lt;'2020'!X$5,'2020'!X$5-MIN(X40,Y40),0)</f>
        <v>7.9999999999999849E-2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5.85</v>
      </c>
      <c r="AE40" s="23">
        <v>5.97</v>
      </c>
      <c r="AF40" s="31" t="s">
        <v>29</v>
      </c>
    </row>
    <row r="41" spans="1:32" x14ac:dyDescent="0.2">
      <c r="A41" s="8">
        <f t="shared" ref="A41:A60" si="2">A42+7</f>
        <v>42872</v>
      </c>
      <c r="B41" s="9">
        <f t="shared" ref="B41:B61" si="3">A41+6</f>
        <v>42878</v>
      </c>
      <c r="C41" s="22">
        <v>5.88</v>
      </c>
      <c r="D41" s="23">
        <v>5.92</v>
      </c>
      <c r="E41" s="24">
        <f>IF(MIN(C41,D41)&lt;'2020'!C$5,'2020'!C$5-MIN(C41,D41),0)</f>
        <v>0</v>
      </c>
      <c r="F41" s="25">
        <v>5.19</v>
      </c>
      <c r="G41" s="23">
        <v>5.24</v>
      </c>
      <c r="H41" s="24">
        <f>IF(MIN(F41,G41)&lt;'2020'!F$5,'2020'!F$5-MIN(F41,G41),0)</f>
        <v>0</v>
      </c>
      <c r="I41" s="26">
        <v>4.32</v>
      </c>
      <c r="J41" s="23">
        <v>4.3899999999999997</v>
      </c>
      <c r="K41" s="27">
        <f>IF(MIN(I41,J41)&lt;'2020'!I$5,'2020'!I$5-MIN(I41,J41),0)</f>
        <v>0</v>
      </c>
      <c r="L41" s="28">
        <v>3.93</v>
      </c>
      <c r="M41" s="23">
        <v>3.97</v>
      </c>
      <c r="N41" s="24">
        <f>IF(MIN(L41,M41)&lt;'2020'!L$5,'2020'!L$5-MIN(L41,M41),0)</f>
        <v>0</v>
      </c>
      <c r="O41" s="25">
        <v>3.69</v>
      </c>
      <c r="P41" s="23">
        <v>3.78</v>
      </c>
      <c r="Q41" s="29">
        <f>IF(MIN(O41,P41)&lt;'2020'!O$5,'2020'!O$5-MIN(O41,P41),0)</f>
        <v>0</v>
      </c>
      <c r="R41" s="25">
        <v>3.32</v>
      </c>
      <c r="S41" s="23">
        <v>3.25</v>
      </c>
      <c r="T41" s="24">
        <f>IF(MIN(R41,S41)&lt;'2020'!R$5,'2020'!R$5-MIN(R41,S41),0)</f>
        <v>0</v>
      </c>
      <c r="U41" s="25">
        <v>1.92</v>
      </c>
      <c r="V41" s="23">
        <v>1.92</v>
      </c>
      <c r="W41" s="24">
        <f>IF(MIN(U41,V41)&lt;'2020'!U$5,'2020'!U$5-MIN(U41,V41),0)</f>
        <v>0</v>
      </c>
      <c r="X41" s="25">
        <v>1.32</v>
      </c>
      <c r="Y41" s="23">
        <v>1.3</v>
      </c>
      <c r="Z41" s="24">
        <f>IF(MIN(X41,Y41)&lt;'2020'!X$5,'2020'!X$5-MIN(X41,Y41),0)</f>
        <v>7.9999999999999849E-2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5.81</v>
      </c>
      <c r="AE41" s="23">
        <v>5.93</v>
      </c>
      <c r="AF41" s="31" t="s">
        <v>29</v>
      </c>
    </row>
    <row r="42" spans="1:32" x14ac:dyDescent="0.2">
      <c r="A42" s="8">
        <f t="shared" si="2"/>
        <v>42865</v>
      </c>
      <c r="B42" s="9">
        <f t="shared" si="3"/>
        <v>42871</v>
      </c>
      <c r="C42" s="22">
        <v>5.88</v>
      </c>
      <c r="D42" s="23">
        <v>6.02</v>
      </c>
      <c r="E42" s="24">
        <f>IF(MIN(C42,D42)&lt;'2020'!C$5,'2020'!C$5-MIN(C42,D42),0)</f>
        <v>0</v>
      </c>
      <c r="F42" s="25">
        <v>5.19</v>
      </c>
      <c r="G42" s="23">
        <v>5.36</v>
      </c>
      <c r="H42" s="24">
        <f>IF(MIN(F42,G42)&lt;'2020'!F$5,'2020'!F$5-MIN(F42,G42),0)</f>
        <v>0</v>
      </c>
      <c r="I42" s="26">
        <v>4.32</v>
      </c>
      <c r="J42" s="23">
        <v>4.5</v>
      </c>
      <c r="K42" s="27">
        <f>IF(MIN(I42,J42)&lt;'2020'!I$5,'2020'!I$5-MIN(I42,J42),0)</f>
        <v>0</v>
      </c>
      <c r="L42" s="28">
        <v>3.93</v>
      </c>
      <c r="M42" s="23">
        <v>4.0599999999999996</v>
      </c>
      <c r="N42" s="24">
        <f>IF(MIN(L42,M42)&lt;'2020'!L$5,'2020'!L$5-MIN(L42,M42),0)</f>
        <v>0</v>
      </c>
      <c r="O42" s="25">
        <v>3.69</v>
      </c>
      <c r="P42" s="23">
        <v>3.63</v>
      </c>
      <c r="Q42" s="29">
        <f>IF(MIN(O42,P42)&lt;'2020'!O$5,'2020'!O$5-MIN(O42,P42),0)</f>
        <v>0</v>
      </c>
      <c r="R42" s="25">
        <v>3.32</v>
      </c>
      <c r="S42" s="23">
        <v>3.28</v>
      </c>
      <c r="T42" s="24">
        <f>IF(MIN(R42,S42)&lt;'2020'!R$5,'2020'!R$5-MIN(R42,S42),0)</f>
        <v>0</v>
      </c>
      <c r="U42" s="25">
        <v>1.92</v>
      </c>
      <c r="V42" s="23">
        <v>1.92</v>
      </c>
      <c r="W42" s="24">
        <f>IF(MIN(U42,V42)&lt;'2020'!U$5,'2020'!U$5-MIN(U42,V42),0)</f>
        <v>0</v>
      </c>
      <c r="X42" s="25">
        <v>1.32</v>
      </c>
      <c r="Y42" s="23">
        <v>1.31</v>
      </c>
      <c r="Z42" s="24">
        <f>IF(MIN(X42,Y42)&lt;'2020'!X$5,'2020'!X$5-MIN(X42,Y42),0)</f>
        <v>6.999999999999984E-2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2"/>
        <v>42858</v>
      </c>
      <c r="B43" s="9">
        <f t="shared" si="3"/>
        <v>42864</v>
      </c>
      <c r="C43" s="22">
        <v>5.92</v>
      </c>
      <c r="D43" s="23">
        <v>5.9</v>
      </c>
      <c r="E43" s="24">
        <f>IF(MIN(C43,D43)&lt;'2020'!C$5,'2020'!C$5-MIN(C43,D43),0)</f>
        <v>0</v>
      </c>
      <c r="F43" s="25">
        <v>5.21</v>
      </c>
      <c r="G43" s="23">
        <v>5.24</v>
      </c>
      <c r="H43" s="24">
        <f>IF(MIN(F43,G43)&lt;'2020'!F$5,'2020'!F$5-MIN(F43,G43),0)</f>
        <v>0</v>
      </c>
      <c r="I43" s="26">
        <v>4.33</v>
      </c>
      <c r="J43" s="23">
        <v>4.3499999999999996</v>
      </c>
      <c r="K43" s="27">
        <f>IF(MIN(I43,J43)&lt;'2020'!I$5,'2020'!I$5-MIN(I43,J43),0)</f>
        <v>0</v>
      </c>
      <c r="L43" s="28">
        <v>3.92</v>
      </c>
      <c r="M43" s="23">
        <v>3.95</v>
      </c>
      <c r="N43" s="24">
        <f>IF(MIN(L43,M43)&lt;'2020'!L$5,'2020'!L$5-MIN(L43,M43),0)</f>
        <v>0</v>
      </c>
      <c r="O43" s="25">
        <v>3.73</v>
      </c>
      <c r="P43" s="23">
        <v>3.65</v>
      </c>
      <c r="Q43" s="29">
        <f>IF(MIN(O43,P43)&lt;'2020'!O$5,'2020'!O$5-MIN(O43,P43),0)</f>
        <v>0</v>
      </c>
      <c r="R43" s="25">
        <v>3.34</v>
      </c>
      <c r="S43" s="23">
        <v>3.3</v>
      </c>
      <c r="T43" s="24">
        <f>IF(MIN(R43,S43)&lt;'2020'!R$5,'2020'!R$5-MIN(R43,S43),0)</f>
        <v>0</v>
      </c>
      <c r="U43" s="25">
        <v>1.92</v>
      </c>
      <c r="V43" s="23">
        <v>1.93</v>
      </c>
      <c r="W43" s="24">
        <f>IF(MIN(U43,V43)&lt;'2020'!U$5,'2020'!U$5-MIN(U43,V43),0)</f>
        <v>0</v>
      </c>
      <c r="X43" s="25">
        <v>1.32</v>
      </c>
      <c r="Y43" s="23">
        <v>1.31</v>
      </c>
      <c r="Z43" s="24">
        <f>IF(MIN(X43,Y43)&lt;'2020'!X$5,'2020'!X$5-MIN(X43,Y43),0)</f>
        <v>6.999999999999984E-2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2"/>
        <v>42851</v>
      </c>
      <c r="B44" s="9">
        <f t="shared" si="3"/>
        <v>42857</v>
      </c>
      <c r="C44" s="22">
        <v>6</v>
      </c>
      <c r="D44" s="23">
        <v>5.91</v>
      </c>
      <c r="E44" s="24">
        <f>IF(MIN(C44,D44)&lt;'2020'!C$5,'2020'!C$5-MIN(C44,D44),0)</f>
        <v>0</v>
      </c>
      <c r="F44" s="25">
        <v>5.27</v>
      </c>
      <c r="G44" s="23">
        <v>5.25</v>
      </c>
      <c r="H44" s="24">
        <f>IF(MIN(F44,G44)&lt;'2020'!F$5,'2020'!F$5-MIN(F44,G44),0)</f>
        <v>0</v>
      </c>
      <c r="I44" s="26">
        <v>4.37</v>
      </c>
      <c r="J44" s="23">
        <v>4.4000000000000004</v>
      </c>
      <c r="K44" s="27">
        <f>IF(MIN(I44,J44)&lt;'2020'!I$5,'2020'!I$5-MIN(I44,J44),0)</f>
        <v>0</v>
      </c>
      <c r="L44" s="28">
        <v>3.93</v>
      </c>
      <c r="M44" s="23">
        <v>4.0199999999999996</v>
      </c>
      <c r="N44" s="24">
        <f>IF(MIN(L44,M44)&lt;'2020'!L$5,'2020'!L$5-MIN(L44,M44),0)</f>
        <v>0</v>
      </c>
      <c r="O44" s="25">
        <v>3.77</v>
      </c>
      <c r="P44" s="23">
        <v>3.7</v>
      </c>
      <c r="Q44" s="29">
        <f>IF(MIN(O44,P44)&lt;'2020'!O$5,'2020'!O$5-MIN(O44,P44),0)</f>
        <v>0</v>
      </c>
      <c r="R44" s="25">
        <v>3.35</v>
      </c>
      <c r="S44" s="23">
        <v>3.31</v>
      </c>
      <c r="T44" s="24">
        <f>IF(MIN(R44,S44)&lt;'2020'!R$5,'2020'!R$5-MIN(R44,S44),0)</f>
        <v>0</v>
      </c>
      <c r="U44" s="25">
        <v>1.93</v>
      </c>
      <c r="V44" s="23">
        <v>1.93</v>
      </c>
      <c r="W44" s="24">
        <f>IF(MIN(U44,V44)&lt;'2020'!U$5,'2020'!U$5-MIN(U44,V44),0)</f>
        <v>0</v>
      </c>
      <c r="X44" s="25">
        <v>1.32</v>
      </c>
      <c r="Y44" s="23">
        <v>1.32</v>
      </c>
      <c r="Z44" s="24">
        <f>IF(MIN(X44,Y44)&lt;'2020'!X$5,'2020'!X$5-MIN(X44,Y44),0)</f>
        <v>5.9999999999999831E-2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2"/>
        <v>42844</v>
      </c>
      <c r="B45" s="9">
        <f t="shared" si="3"/>
        <v>42850</v>
      </c>
      <c r="C45" s="22">
        <v>6.05</v>
      </c>
      <c r="D45" s="23">
        <v>5.91</v>
      </c>
      <c r="E45" s="24">
        <f>IF(MIN(C45,D45)&lt;'2020'!C$5,'2020'!C$5-MIN(C45,D45),0)</f>
        <v>0</v>
      </c>
      <c r="F45" s="25">
        <v>5.31</v>
      </c>
      <c r="G45" s="23">
        <v>5.25</v>
      </c>
      <c r="H45" s="24">
        <f>IF(MIN(F45,G45)&lt;'2020'!F$5,'2020'!F$5-MIN(F45,G45),0)</f>
        <v>0</v>
      </c>
      <c r="I45" s="26">
        <v>4.41</v>
      </c>
      <c r="J45" s="23">
        <v>4.4000000000000004</v>
      </c>
      <c r="K45" s="27">
        <f>IF(MIN(I45,J45)&lt;'2020'!I$5,'2020'!I$5-MIN(I45,J45),0)</f>
        <v>0</v>
      </c>
      <c r="L45" s="28">
        <v>3.95</v>
      </c>
      <c r="M45" s="23">
        <v>4.0199999999999996</v>
      </c>
      <c r="N45" s="24">
        <f>IF(MIN(L45,M45)&lt;'2020'!L$5,'2020'!L$5-MIN(L45,M45),0)</f>
        <v>0</v>
      </c>
      <c r="O45" s="25">
        <v>3.81</v>
      </c>
      <c r="P45" s="23">
        <v>3.7</v>
      </c>
      <c r="Q45" s="29">
        <f>IF(MIN(O45,P45)&lt;'2020'!O$5,'2020'!O$5-MIN(O45,P45),0)</f>
        <v>0</v>
      </c>
      <c r="R45" s="25">
        <v>3.35</v>
      </c>
      <c r="S45" s="23">
        <v>3.31</v>
      </c>
      <c r="T45" s="24">
        <f>IF(MIN(R45,S45)&lt;'2020'!R$5,'2020'!R$5-MIN(R45,S45),0)</f>
        <v>0</v>
      </c>
      <c r="U45" s="25">
        <v>1.93</v>
      </c>
      <c r="V45" s="23">
        <v>1.93</v>
      </c>
      <c r="W45" s="24">
        <f>IF(MIN(U45,V45)&lt;'2020'!U$5,'2020'!U$5-MIN(U45,V45),0)</f>
        <v>0</v>
      </c>
      <c r="X45" s="25">
        <v>1.33</v>
      </c>
      <c r="Y45" s="23">
        <v>1.32</v>
      </c>
      <c r="Z45" s="24">
        <f>IF(MIN(X45,Y45)&lt;'2020'!X$5,'2020'!X$5-MIN(X45,Y45),0)</f>
        <v>5.9999999999999831E-2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2"/>
        <v>42837</v>
      </c>
      <c r="B46" s="9">
        <f t="shared" si="3"/>
        <v>42843</v>
      </c>
      <c r="C46" s="22">
        <v>6.08</v>
      </c>
      <c r="D46" s="23">
        <v>5.76</v>
      </c>
      <c r="E46" s="24">
        <f>IF(MIN(C46,D46)&lt;'2020'!C$5,'2020'!C$5-MIN(C46,D46),0)</f>
        <v>0</v>
      </c>
      <c r="F46" s="25">
        <v>5.36</v>
      </c>
      <c r="G46" s="23">
        <v>5</v>
      </c>
      <c r="H46" s="24">
        <f>IF(MIN(F46,G46)&lt;'2020'!F$5,'2020'!F$5-MIN(F46,G46),0)</f>
        <v>0</v>
      </c>
      <c r="I46" s="26">
        <v>4.5</v>
      </c>
      <c r="J46" s="23">
        <v>4.13</v>
      </c>
      <c r="K46" s="27">
        <f>IF(MIN(I46,J46)&lt;'2020'!I$5,'2020'!I$5-MIN(I46,J46),0)</f>
        <v>0</v>
      </c>
      <c r="L46" s="28">
        <v>4.03</v>
      </c>
      <c r="M46" s="23">
        <v>3.73</v>
      </c>
      <c r="N46" s="24">
        <f>IF(MIN(L46,M46)&lt;'2020'!L$5,'2020'!L$5-MIN(L46,M46),0)</f>
        <v>0</v>
      </c>
      <c r="O46" s="25">
        <v>3.85</v>
      </c>
      <c r="P46" s="23">
        <v>3.68</v>
      </c>
      <c r="Q46" s="29">
        <f>IF(MIN(O46,P46)&lt;'2020'!O$5,'2020'!O$5-MIN(O46,P46),0)</f>
        <v>0</v>
      </c>
      <c r="R46" s="25">
        <v>3.33</v>
      </c>
      <c r="S46" s="23">
        <v>3.33</v>
      </c>
      <c r="T46" s="24">
        <f>IF(MIN(R46,S46)&lt;'2020'!R$5,'2020'!R$5-MIN(R46,S46),0)</f>
        <v>0</v>
      </c>
      <c r="U46" s="25">
        <v>1.93</v>
      </c>
      <c r="V46" s="23">
        <v>1.89</v>
      </c>
      <c r="W46" s="24">
        <f>IF(MIN(U46,V46)&lt;'2020'!U$5,'2020'!U$5-MIN(U46,V46),0)</f>
        <v>0</v>
      </c>
      <c r="X46" s="25">
        <v>1.33</v>
      </c>
      <c r="Y46" s="23">
        <v>1.32</v>
      </c>
      <c r="Z46" s="24">
        <f>IF(MIN(X46,Y46)&lt;'2020'!X$5,'2020'!X$5-MIN(X46,Y46),0)</f>
        <v>5.9999999999999831E-2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2"/>
        <v>42830</v>
      </c>
      <c r="B47" s="9">
        <f t="shared" si="3"/>
        <v>42836</v>
      </c>
      <c r="C47" s="22">
        <v>6.02</v>
      </c>
      <c r="D47" s="23">
        <v>6.03</v>
      </c>
      <c r="E47" s="24">
        <f>IF(MIN(C47,D47)&lt;'2020'!C$5,'2020'!C$5-MIN(C47,D47),0)</f>
        <v>0</v>
      </c>
      <c r="F47" s="25">
        <v>5.34</v>
      </c>
      <c r="G47" s="23">
        <v>5.28</v>
      </c>
      <c r="H47" s="24">
        <f>IF(MIN(F47,G47)&lt;'2020'!F$5,'2020'!F$5-MIN(F47,G47),0)</f>
        <v>0</v>
      </c>
      <c r="I47" s="26">
        <v>4.53</v>
      </c>
      <c r="J47" s="23">
        <v>4.34</v>
      </c>
      <c r="K47" s="27">
        <f>IF(MIN(I47,J47)&lt;'2020'!I$5,'2020'!I$5-MIN(I47,J47),0)</f>
        <v>0</v>
      </c>
      <c r="L47" s="28">
        <v>4.08</v>
      </c>
      <c r="M47" s="23">
        <v>3.86</v>
      </c>
      <c r="N47" s="24">
        <f>IF(MIN(L47,M47)&lt;'2020'!L$5,'2020'!L$5-MIN(L47,M47),0)</f>
        <v>0</v>
      </c>
      <c r="O47" s="25">
        <v>3.87</v>
      </c>
      <c r="P47" s="23">
        <v>3.8</v>
      </c>
      <c r="Q47" s="29">
        <f>IF(MIN(O47,P47)&lt;'2020'!O$5,'2020'!O$5-MIN(O47,P47),0)</f>
        <v>0</v>
      </c>
      <c r="R47" s="25">
        <v>3.3</v>
      </c>
      <c r="S47" s="23">
        <v>3.38</v>
      </c>
      <c r="T47" s="24">
        <f>IF(MIN(R47,S47)&lt;'2020'!R$5,'2020'!R$5-MIN(R47,S47),0)</f>
        <v>0</v>
      </c>
      <c r="U47" s="25">
        <v>1.92</v>
      </c>
      <c r="V47" s="23">
        <v>1.92</v>
      </c>
      <c r="W47" s="24">
        <f>IF(MIN(U47,V47)&lt;'2020'!U$5,'2020'!U$5-MIN(U47,V47),0)</f>
        <v>0</v>
      </c>
      <c r="X47" s="25">
        <v>1.33</v>
      </c>
      <c r="Y47" s="23">
        <v>1.32</v>
      </c>
      <c r="Z47" s="24">
        <f>IF(MIN(X47,Y47)&lt;'2020'!X$5,'2020'!X$5-MIN(X47,Y47),0)</f>
        <v>5.9999999999999831E-2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2"/>
        <v>42823</v>
      </c>
      <c r="B48" s="9">
        <f t="shared" si="3"/>
        <v>42829</v>
      </c>
      <c r="C48" s="22">
        <v>5.88</v>
      </c>
      <c r="D48" s="23">
        <v>6.23</v>
      </c>
      <c r="E48" s="24">
        <f>IF(MIN(C48,D48)&lt;'2020'!C$5,'2020'!C$5-MIN(C48,D48),0)</f>
        <v>0</v>
      </c>
      <c r="F48" s="25">
        <v>5.24</v>
      </c>
      <c r="G48" s="23">
        <v>5.47</v>
      </c>
      <c r="H48" s="24">
        <f>IF(MIN(F48,G48)&lt;'2020'!F$5,'2020'!F$5-MIN(F48,G48),0)</f>
        <v>0</v>
      </c>
      <c r="I48" s="26">
        <v>4.49</v>
      </c>
      <c r="J48" s="23">
        <v>4.55</v>
      </c>
      <c r="K48" s="27">
        <f>IF(MIN(I48,J48)&lt;'2020'!I$5,'2020'!I$5-MIN(I48,J48),0)</f>
        <v>0</v>
      </c>
      <c r="L48" s="28">
        <v>4.0599999999999996</v>
      </c>
      <c r="M48" s="23">
        <v>4.05</v>
      </c>
      <c r="N48" s="24">
        <f>IF(MIN(L48,M48)&lt;'2020'!L$5,'2020'!L$5-MIN(L48,M48),0)</f>
        <v>0</v>
      </c>
      <c r="O48" s="25">
        <v>3.87</v>
      </c>
      <c r="P48" s="23">
        <v>3.84</v>
      </c>
      <c r="Q48" s="29">
        <f>IF(MIN(O48,P48)&lt;'2020'!O$5,'2020'!O$5-MIN(O48,P48),0)</f>
        <v>0</v>
      </c>
      <c r="R48" s="25">
        <v>3.27</v>
      </c>
      <c r="S48" s="23">
        <v>3.38</v>
      </c>
      <c r="T48" s="24">
        <f>IF(MIN(R48,S48)&lt;'2020'!R$5,'2020'!R$5-MIN(R48,S48),0)</f>
        <v>0</v>
      </c>
      <c r="U48" s="25">
        <v>1.89</v>
      </c>
      <c r="V48" s="23">
        <v>1.95</v>
      </c>
      <c r="W48" s="24">
        <f>IF(MIN(U48,V48)&lt;'2020'!U$5,'2020'!U$5-MIN(U48,V48),0)</f>
        <v>0</v>
      </c>
      <c r="X48" s="25">
        <v>1.31</v>
      </c>
      <c r="Y48" s="23">
        <v>1.33</v>
      </c>
      <c r="Z48" s="24">
        <f>IF(MIN(X48,Y48)&lt;'2020'!X$5,'2020'!X$5-MIN(X48,Y48),0)</f>
        <v>6.999999999999984E-2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2"/>
        <v>42816</v>
      </c>
      <c r="B49" s="9">
        <f t="shared" si="3"/>
        <v>42822</v>
      </c>
      <c r="C49" s="22">
        <v>5.72</v>
      </c>
      <c r="D49" s="23">
        <v>6.24</v>
      </c>
      <c r="E49" s="24">
        <f>IF(MIN(C49,D49)&lt;'2020'!C$5,'2020'!C$5-MIN(C49,D49),0)</f>
        <v>0</v>
      </c>
      <c r="F49" s="25">
        <v>5.13</v>
      </c>
      <c r="G49" s="23">
        <v>5.49</v>
      </c>
      <c r="H49" s="24">
        <f>IF(MIN(F49,G49)&lt;'2020'!F$5,'2020'!F$5-MIN(F49,G49),0)</f>
        <v>0</v>
      </c>
      <c r="I49" s="26">
        <v>4.43</v>
      </c>
      <c r="J49" s="23">
        <v>4.5999999999999996</v>
      </c>
      <c r="K49" s="27">
        <f>IF(MIN(I49,J49)&lt;'2020'!I$5,'2020'!I$5-MIN(I49,J49),0)</f>
        <v>0</v>
      </c>
      <c r="L49" s="28">
        <v>4.03</v>
      </c>
      <c r="M49" s="23">
        <v>4.13</v>
      </c>
      <c r="N49" s="24">
        <f>IF(MIN(L49,M49)&lt;'2020'!L$5,'2020'!L$5-MIN(L49,M49),0)</f>
        <v>0</v>
      </c>
      <c r="O49" s="25">
        <v>3.85</v>
      </c>
      <c r="P49" s="23">
        <v>3.92</v>
      </c>
      <c r="Q49" s="29">
        <f>IF(MIN(O49,P49)&lt;'2020'!O$5,'2020'!O$5-MIN(O49,P49),0)</f>
        <v>0</v>
      </c>
      <c r="R49" s="25">
        <v>3.25</v>
      </c>
      <c r="S49" s="23">
        <v>3.33</v>
      </c>
      <c r="T49" s="24">
        <f>IF(MIN(R49,S49)&lt;'2020'!R$5,'2020'!R$5-MIN(R49,S49),0)</f>
        <v>0</v>
      </c>
      <c r="U49" s="25">
        <v>1.84</v>
      </c>
      <c r="V49" s="23">
        <v>1.96</v>
      </c>
      <c r="W49" s="24">
        <f>IF(MIN(U49,V49)&lt;'2020'!U$5,'2020'!U$5-MIN(U49,V49),0)</f>
        <v>0</v>
      </c>
      <c r="X49" s="25">
        <v>1.28</v>
      </c>
      <c r="Y49" s="23">
        <v>1.35</v>
      </c>
      <c r="Z49" s="24">
        <f>IF(MIN(X49,Y49)&lt;'2020'!X$5,'2020'!X$5-MIN(X49,Y49),0)</f>
        <v>9.9999999999999867E-2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2"/>
        <v>42809</v>
      </c>
      <c r="B50" s="9">
        <f t="shared" si="3"/>
        <v>42815</v>
      </c>
      <c r="C50" s="22">
        <v>5.63</v>
      </c>
      <c r="D50" s="23">
        <v>5.88</v>
      </c>
      <c r="E50" s="24">
        <f>IF(MIN(C50,D50)&lt;'2020'!C$5,'2020'!C$5-MIN(C50,D50),0)</f>
        <v>0</v>
      </c>
      <c r="F50" s="25">
        <v>5.07</v>
      </c>
      <c r="G50" s="23">
        <v>5.24</v>
      </c>
      <c r="H50" s="24">
        <f>IF(MIN(F50,G50)&lt;'2020'!F$5,'2020'!F$5-MIN(F50,G50),0)</f>
        <v>0</v>
      </c>
      <c r="I50" s="26">
        <v>4.4000000000000004</v>
      </c>
      <c r="J50" s="23">
        <v>4.49</v>
      </c>
      <c r="K50" s="27">
        <f>IF(MIN(I50,J50)&lt;'2020'!I$5,'2020'!I$5-MIN(I50,J50),0)</f>
        <v>0</v>
      </c>
      <c r="L50" s="28">
        <v>4.01</v>
      </c>
      <c r="M50" s="23">
        <v>4.05</v>
      </c>
      <c r="N50" s="24">
        <f>IF(MIN(L50,M50)&lt;'2020'!L$5,'2020'!L$5-MIN(L50,M50),0)</f>
        <v>0</v>
      </c>
      <c r="O50" s="25">
        <v>3.83</v>
      </c>
      <c r="P50" s="23">
        <v>3.84</v>
      </c>
      <c r="Q50" s="29">
        <f>IF(MIN(O50,P50)&lt;'2020'!O$5,'2020'!O$5-MIN(O50,P50),0)</f>
        <v>0</v>
      </c>
      <c r="R50" s="25">
        <v>3.24</v>
      </c>
      <c r="S50" s="23">
        <v>3.25</v>
      </c>
      <c r="T50" s="24">
        <f>IF(MIN(R50,S50)&lt;'2020'!R$5,'2020'!R$5-MIN(R50,S50),0)</f>
        <v>0</v>
      </c>
      <c r="U50" s="25">
        <v>1.8</v>
      </c>
      <c r="V50" s="23">
        <v>1.9</v>
      </c>
      <c r="W50" s="24">
        <f>IF(MIN(U50,V50)&lt;'2020'!U$5,'2020'!U$5-MIN(U50,V50),0)</f>
        <v>0</v>
      </c>
      <c r="X50" s="25">
        <v>1.26</v>
      </c>
      <c r="Y50" s="23">
        <v>1.32</v>
      </c>
      <c r="Z50" s="24">
        <f>IF(MIN(X50,Y50)&lt;'2020'!X$5,'2020'!X$5-MIN(X50,Y50),0)</f>
        <v>0.11999999999999988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2"/>
        <v>42802</v>
      </c>
      <c r="B51" s="9">
        <f t="shared" si="3"/>
        <v>42808</v>
      </c>
      <c r="C51" s="22">
        <v>5.51</v>
      </c>
      <c r="D51" s="23">
        <v>5.85</v>
      </c>
      <c r="E51" s="24">
        <f>IF(MIN(C51,D51)&lt;'2020'!C$5,'2020'!C$5-MIN(C51,D51),0)</f>
        <v>0</v>
      </c>
      <c r="F51" s="25">
        <v>4.97</v>
      </c>
      <c r="G51" s="23">
        <v>5.26</v>
      </c>
      <c r="H51" s="24">
        <f>IF(MIN(F51,G51)&lt;'2020'!F$5,'2020'!F$5-MIN(F51,G51),0)</f>
        <v>0</v>
      </c>
      <c r="I51" s="26">
        <v>4.3600000000000003</v>
      </c>
      <c r="J51" s="23">
        <v>4.5199999999999996</v>
      </c>
      <c r="K51" s="27">
        <f>IF(MIN(I51,J51)&lt;'2020'!I$5,'2020'!I$5-MIN(I51,J51),0)</f>
        <v>0</v>
      </c>
      <c r="L51" s="28">
        <v>3.96</v>
      </c>
      <c r="M51" s="23">
        <v>4.13</v>
      </c>
      <c r="N51" s="24">
        <f>IF(MIN(L51,M51)&lt;'2020'!L$5,'2020'!L$5-MIN(L51,M51),0)</f>
        <v>0</v>
      </c>
      <c r="O51" s="25">
        <v>3.79</v>
      </c>
      <c r="P51" s="23">
        <v>3.9</v>
      </c>
      <c r="Q51" s="29">
        <f>IF(MIN(O51,P51)&lt;'2020'!O$5,'2020'!O$5-MIN(O51,P51),0)</f>
        <v>0</v>
      </c>
      <c r="R51" s="25">
        <v>3.21</v>
      </c>
      <c r="S51" s="23">
        <v>3.27</v>
      </c>
      <c r="T51" s="24">
        <f>IF(MIN(R51,S51)&lt;'2020'!R$5,'2020'!R$5-MIN(R51,S51),0)</f>
        <v>0</v>
      </c>
      <c r="U51" s="25">
        <v>1.77</v>
      </c>
      <c r="V51" s="23">
        <v>1.88</v>
      </c>
      <c r="W51" s="24">
        <f>IF(MIN(U51,V51)&lt;'2020'!U$5,'2020'!U$5-MIN(U51,V51),0)</f>
        <v>1.0000000000000009E-2</v>
      </c>
      <c r="X51" s="25">
        <v>1.24</v>
      </c>
      <c r="Y51" s="23">
        <v>1.32</v>
      </c>
      <c r="Z51" s="24">
        <f>IF(MIN(X51,Y51)&lt;'2020'!X$5,'2020'!X$5-MIN(X51,Y51),0)</f>
        <v>0.1399999999999999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2"/>
        <v>42795</v>
      </c>
      <c r="B52" s="9">
        <f t="shared" si="3"/>
        <v>42801</v>
      </c>
      <c r="C52" s="22">
        <v>5.42</v>
      </c>
      <c r="D52" s="23">
        <v>5.62</v>
      </c>
      <c r="E52" s="24">
        <f>IF(MIN(C52,D52)&lt;'2020'!C$5,'2020'!C$5-MIN(C52,D52),0)</f>
        <v>0</v>
      </c>
      <c r="F52" s="25">
        <v>4.91</v>
      </c>
      <c r="G52" s="23">
        <v>5.05</v>
      </c>
      <c r="H52" s="24">
        <f>IF(MIN(F52,G52)&lt;'2020'!F$5,'2020'!F$5-MIN(F52,G52),0)</f>
        <v>0</v>
      </c>
      <c r="I52" s="26">
        <v>4.33</v>
      </c>
      <c r="J52" s="23">
        <v>4.3899999999999997</v>
      </c>
      <c r="K52" s="27">
        <f>IF(MIN(I52,J52)&lt;'2020'!I$5,'2020'!I$5-MIN(I52,J52),0)</f>
        <v>0</v>
      </c>
      <c r="L52" s="28">
        <v>3.95</v>
      </c>
      <c r="M52" s="23">
        <v>3.97</v>
      </c>
      <c r="N52" s="24">
        <f>IF(MIN(L52,M52)&lt;'2020'!L$5,'2020'!L$5-MIN(L52,M52),0)</f>
        <v>0</v>
      </c>
      <c r="O52" s="25">
        <v>3.77</v>
      </c>
      <c r="P52" s="23">
        <v>3.83</v>
      </c>
      <c r="Q52" s="29">
        <f>IF(MIN(O52,P52)&lt;'2020'!O$5,'2020'!O$5-MIN(O52,P52),0)</f>
        <v>0</v>
      </c>
      <c r="R52" s="25">
        <v>3.2</v>
      </c>
      <c r="S52" s="23">
        <v>3.25</v>
      </c>
      <c r="T52" s="24">
        <f>IF(MIN(R52,S52)&lt;'2020'!R$5,'2020'!R$5-MIN(R52,S52),0)</f>
        <v>0</v>
      </c>
      <c r="U52" s="25">
        <v>1.75</v>
      </c>
      <c r="V52" s="23">
        <v>1.83</v>
      </c>
      <c r="W52" s="24">
        <f>IF(MIN(U52,V52)&lt;'2020'!U$5,'2020'!U$5-MIN(U52,V52),0)</f>
        <v>3.0000000000000027E-2</v>
      </c>
      <c r="X52" s="25">
        <v>1.23</v>
      </c>
      <c r="Y52" s="23">
        <v>1.26</v>
      </c>
      <c r="Z52" s="24">
        <f>IF(MIN(X52,Y52)&lt;'2020'!X$5,'2020'!X$5-MIN(X52,Y52),0)</f>
        <v>0.14999999999999991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2"/>
        <v>42788</v>
      </c>
      <c r="B53" s="9">
        <f t="shared" si="3"/>
        <v>42794</v>
      </c>
      <c r="C53" s="22">
        <v>5.32</v>
      </c>
      <c r="D53" s="23">
        <v>5.61</v>
      </c>
      <c r="E53" s="24">
        <f>IF(MIN(C53,D53)&lt;'2020'!C$5,'2020'!C$5-MIN(C53,D53),0)</f>
        <v>0</v>
      </c>
      <c r="F53" s="25">
        <v>4.8600000000000003</v>
      </c>
      <c r="G53" s="23">
        <v>5.03</v>
      </c>
      <c r="H53" s="24">
        <f>IF(MIN(F53,G53)&lt;'2020'!F$5,'2020'!F$5-MIN(F53,G53),0)</f>
        <v>0</v>
      </c>
      <c r="I53" s="26">
        <v>4.33</v>
      </c>
      <c r="J53" s="23">
        <v>4.3600000000000003</v>
      </c>
      <c r="K53" s="27">
        <f>IF(MIN(I53,J53)&lt;'2020'!I$5,'2020'!I$5-MIN(I53,J53),0)</f>
        <v>0</v>
      </c>
      <c r="L53" s="28">
        <v>3.95</v>
      </c>
      <c r="M53" s="23">
        <v>3.98</v>
      </c>
      <c r="N53" s="24">
        <f>IF(MIN(L53,M53)&lt;'2020'!L$5,'2020'!L$5-MIN(L53,M53),0)</f>
        <v>0</v>
      </c>
      <c r="O53" s="25">
        <v>3.73</v>
      </c>
      <c r="P53" s="23">
        <v>3.84</v>
      </c>
      <c r="Q53" s="29">
        <f>IF(MIN(O53,P53)&lt;'2020'!O$5,'2020'!O$5-MIN(O53,P53),0)</f>
        <v>0</v>
      </c>
      <c r="R53" s="25">
        <v>3.18</v>
      </c>
      <c r="S53" s="23">
        <v>3.24</v>
      </c>
      <c r="T53" s="24">
        <f>IF(MIN(R53,S53)&lt;'2020'!R$5,'2020'!R$5-MIN(R53,S53),0)</f>
        <v>0</v>
      </c>
      <c r="U53" s="25">
        <v>1.73</v>
      </c>
      <c r="V53" s="23">
        <v>1.79</v>
      </c>
      <c r="W53" s="24">
        <f>IF(MIN(U53,V53)&lt;'2020'!U$5,'2020'!U$5-MIN(U53,V53),0)</f>
        <v>5.0000000000000044E-2</v>
      </c>
      <c r="X53" s="25">
        <v>1.24</v>
      </c>
      <c r="Y53" s="23">
        <v>1.25</v>
      </c>
      <c r="Z53" s="24">
        <f>IF(MIN(X53,Y53)&lt;'2020'!X$5,'2020'!X$5-MIN(X53,Y53),0)</f>
        <v>0.1399999999999999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2"/>
        <v>42781</v>
      </c>
      <c r="B54" s="9">
        <f t="shared" si="3"/>
        <v>42787</v>
      </c>
      <c r="C54" s="22">
        <v>5.19</v>
      </c>
      <c r="D54" s="23">
        <v>5.49</v>
      </c>
      <c r="E54" s="24">
        <f>IF(MIN(C54,D54)&lt;'2020'!C$5,'2020'!C$5-MIN(C54,D54),0)</f>
        <v>0</v>
      </c>
      <c r="F54" s="25">
        <v>4.7699999999999996</v>
      </c>
      <c r="G54" s="23">
        <v>4.9800000000000004</v>
      </c>
      <c r="H54" s="24">
        <f>IF(MIN(F54,G54)&lt;'2020'!F$5,'2020'!F$5-MIN(F54,G54),0)</f>
        <v>0</v>
      </c>
      <c r="I54" s="26">
        <v>4.3</v>
      </c>
      <c r="J54" s="23">
        <v>4.3600000000000003</v>
      </c>
      <c r="K54" s="27">
        <f>IF(MIN(I54,J54)&lt;'2020'!I$5,'2020'!I$5-MIN(I54,J54),0)</f>
        <v>0</v>
      </c>
      <c r="L54" s="28">
        <v>3.95</v>
      </c>
      <c r="M54" s="23">
        <v>3.96</v>
      </c>
      <c r="N54" s="24">
        <f>IF(MIN(L54,M54)&lt;'2020'!L$5,'2020'!L$5-MIN(L54,M54),0)</f>
        <v>0</v>
      </c>
      <c r="O54" s="25">
        <v>3.71</v>
      </c>
      <c r="P54" s="23">
        <v>3.76</v>
      </c>
      <c r="Q54" s="29">
        <f>IF(MIN(O54,P54)&lt;'2020'!O$5,'2020'!O$5-MIN(O54,P54),0)</f>
        <v>0</v>
      </c>
      <c r="R54" s="25">
        <v>3.17</v>
      </c>
      <c r="S54" s="23">
        <v>3.2</v>
      </c>
      <c r="T54" s="24">
        <f>IF(MIN(R54,S54)&lt;'2020'!R$5,'2020'!R$5-MIN(R54,S54),0)</f>
        <v>0</v>
      </c>
      <c r="U54" s="25">
        <v>1.73</v>
      </c>
      <c r="V54" s="23">
        <v>1.74</v>
      </c>
      <c r="W54" s="24">
        <f>IF(MIN(U54,V54)&lt;'2020'!U$5,'2020'!U$5-MIN(U54,V54),0)</f>
        <v>5.0000000000000044E-2</v>
      </c>
      <c r="X54" s="25">
        <v>2.2599999999999998</v>
      </c>
      <c r="Y54" s="23">
        <v>1.21</v>
      </c>
      <c r="Z54" s="24">
        <f>IF(MIN(X54,Y54)&lt;'2020'!X$5,'2020'!X$5-MIN(X54,Y54),0)</f>
        <v>0.16999999999999993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2"/>
        <v>42774</v>
      </c>
      <c r="B55" s="9">
        <f t="shared" si="3"/>
        <v>42780</v>
      </c>
      <c r="C55" s="22">
        <v>5.0199999999999996</v>
      </c>
      <c r="D55" s="23">
        <v>5.4</v>
      </c>
      <c r="E55" s="24">
        <f>IF(MIN(C55,D55)&lt;'2020'!C$5,'2020'!C$5-MIN(C55,D55),0)</f>
        <v>0</v>
      </c>
      <c r="F55" s="25">
        <v>4.66</v>
      </c>
      <c r="G55" s="23">
        <v>4.8899999999999997</v>
      </c>
      <c r="H55" s="24">
        <f>IF(MIN(F55,G55)&lt;'2020'!F$5,'2020'!F$5-MIN(F55,G55),0)</f>
        <v>0</v>
      </c>
      <c r="I55" s="26">
        <v>4.24</v>
      </c>
      <c r="J55" s="23">
        <v>4.3499999999999996</v>
      </c>
      <c r="K55" s="27">
        <f>IF(MIN(I55,J55)&lt;'2020'!I$5,'2020'!I$5-MIN(I55,J55),0)</f>
        <v>0</v>
      </c>
      <c r="L55" s="28">
        <v>3.92</v>
      </c>
      <c r="M55" s="23">
        <v>3.95</v>
      </c>
      <c r="N55" s="24">
        <f>IF(MIN(L55,M55)&lt;'2020'!L$5,'2020'!L$5-MIN(L55,M55),0)</f>
        <v>0</v>
      </c>
      <c r="O55" s="25">
        <v>3.69</v>
      </c>
      <c r="P55" s="23">
        <v>3.76</v>
      </c>
      <c r="Q55" s="29">
        <f>IF(MIN(O55,P55)&lt;'2020'!O$5,'2020'!O$5-MIN(O55,P55),0)</f>
        <v>0</v>
      </c>
      <c r="R55" s="25">
        <v>3.15</v>
      </c>
      <c r="S55" s="23">
        <v>3.18</v>
      </c>
      <c r="T55" s="24">
        <f>IF(MIN(R55,S55)&lt;'2020'!R$5,'2020'!R$5-MIN(R55,S55),0)</f>
        <v>0</v>
      </c>
      <c r="U55" s="25">
        <v>1.73</v>
      </c>
      <c r="V55" s="23">
        <v>1.73</v>
      </c>
      <c r="W55" s="24">
        <f>IF(MIN(U55,V55)&lt;'2020'!U$5,'2020'!U$5-MIN(U55,V55),0)</f>
        <v>5.0000000000000044E-2</v>
      </c>
      <c r="X55" s="25">
        <v>1.29</v>
      </c>
      <c r="Y55" s="23">
        <v>1.23</v>
      </c>
      <c r="Z55" s="24">
        <f>IF(MIN(X55,Y55)&lt;'2020'!X$5,'2020'!X$5-MIN(X55,Y55),0)</f>
        <v>0.14999999999999991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2"/>
        <v>42767</v>
      </c>
      <c r="B56" s="9">
        <f t="shared" si="3"/>
        <v>42773</v>
      </c>
      <c r="C56" s="22">
        <v>4.9000000000000004</v>
      </c>
      <c r="D56" s="23">
        <v>5.22</v>
      </c>
      <c r="E56" s="24">
        <f>IF(MIN(C56,D56)&lt;'2020'!C$5,'2020'!C$5-MIN(C56,D56),0)</f>
        <v>0</v>
      </c>
      <c r="F56" s="25">
        <v>4.58</v>
      </c>
      <c r="G56" s="23">
        <v>4.7699999999999996</v>
      </c>
      <c r="H56" s="24">
        <f>IF(MIN(F56,G56)&lt;'2020'!F$5,'2020'!F$5-MIN(F56,G56),0)</f>
        <v>0</v>
      </c>
      <c r="I56" s="26">
        <v>4.1900000000000004</v>
      </c>
      <c r="J56" s="23">
        <v>4.25</v>
      </c>
      <c r="K56" s="27">
        <f>IF(MIN(I56,J56)&lt;'2020'!I$5,'2020'!I$5-MIN(I56,J56),0)</f>
        <v>0</v>
      </c>
      <c r="L56" s="28">
        <v>3.9</v>
      </c>
      <c r="M56" s="23">
        <v>3.88</v>
      </c>
      <c r="N56" s="24">
        <f>IF(MIN(L56,M56)&lt;'2020'!L$5,'2020'!L$5-MIN(L56,M56),0)</f>
        <v>0</v>
      </c>
      <c r="O56" s="25">
        <v>3.67</v>
      </c>
      <c r="P56" s="23">
        <v>3.72</v>
      </c>
      <c r="Q56" s="29">
        <f>IF(MIN(O56,P56)&lt;'2020'!O$5,'2020'!O$5-MIN(O56,P56),0)</f>
        <v>0</v>
      </c>
      <c r="R56" s="25">
        <v>3.14</v>
      </c>
      <c r="S56" s="23">
        <v>3.17</v>
      </c>
      <c r="T56" s="24">
        <f>IF(MIN(R56,S56)&lt;'2020'!R$5,'2020'!R$5-MIN(R56,S56),0)</f>
        <v>0</v>
      </c>
      <c r="U56" s="25">
        <v>1.73</v>
      </c>
      <c r="V56" s="23">
        <v>1.73</v>
      </c>
      <c r="W56" s="24">
        <f>IF(MIN(U56,V56)&lt;'2020'!U$5,'2020'!U$5-MIN(U56,V56),0)</f>
        <v>5.0000000000000044E-2</v>
      </c>
      <c r="X56" s="25">
        <v>1.31</v>
      </c>
      <c r="Y56" s="23">
        <v>1.23</v>
      </c>
      <c r="Z56" s="24">
        <f>IF(MIN(X56,Y56)&lt;'2020'!X$5,'2020'!X$5-MIN(X56,Y56),0)</f>
        <v>0.14999999999999991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f t="shared" si="2"/>
        <v>42760</v>
      </c>
      <c r="B57" s="9">
        <f t="shared" si="3"/>
        <v>42766</v>
      </c>
      <c r="C57" s="22">
        <v>4.7699999999999996</v>
      </c>
      <c r="D57" s="23">
        <v>5.24</v>
      </c>
      <c r="E57" s="24">
        <f>IF(MIN(C57,D57)&lt;'2020'!C$5,'2020'!C$5-MIN(C57,D57),0)</f>
        <v>0</v>
      </c>
      <c r="F57" s="25">
        <v>4.4800000000000004</v>
      </c>
      <c r="G57" s="23">
        <v>4.83</v>
      </c>
      <c r="H57" s="24">
        <f>IF(MIN(F57,G57)&lt;'2020'!F$5,'2020'!F$5-MIN(F57,G57),0)</f>
        <v>0</v>
      </c>
      <c r="I57" s="26">
        <v>4.12</v>
      </c>
      <c r="J57" s="23">
        <v>4.3600000000000003</v>
      </c>
      <c r="K57" s="27">
        <f>IF(MIN(I57,J57)&lt;'2020'!I$5,'2020'!I$5-MIN(I57,J57),0)</f>
        <v>0</v>
      </c>
      <c r="L57" s="28">
        <v>3.86</v>
      </c>
      <c r="M57" s="23">
        <v>4.01</v>
      </c>
      <c r="N57" s="24">
        <f>IF(MIN(L57,M57)&lt;'2020'!L$5,'2020'!L$5-MIN(L57,M57),0)</f>
        <v>0</v>
      </c>
      <c r="O57" s="25">
        <v>3.66</v>
      </c>
      <c r="P57" s="23">
        <v>3.71</v>
      </c>
      <c r="Q57" s="29">
        <f>IF(MIN(O57,P57)&lt;'2020'!O$5,'2020'!O$5-MIN(O57,P57),0)</f>
        <v>0</v>
      </c>
      <c r="R57" s="25">
        <v>3.13</v>
      </c>
      <c r="S57" s="23">
        <v>3.17</v>
      </c>
      <c r="T57" s="24">
        <f>IF(MIN(R57,S57)&lt;'2020'!R$5,'2020'!R$5-MIN(R57,S57),0)</f>
        <v>0</v>
      </c>
      <c r="U57" s="25">
        <v>1.73</v>
      </c>
      <c r="V57" s="23">
        <v>1.74</v>
      </c>
      <c r="W57" s="24">
        <f>IF(MIN(U57,V57)&lt;'2020'!U$5,'2020'!U$5-MIN(U57,V57),0)</f>
        <v>5.0000000000000044E-2</v>
      </c>
      <c r="X57" s="25">
        <v>1.33</v>
      </c>
      <c r="Y57" s="23">
        <v>1.27</v>
      </c>
      <c r="Z57" s="24">
        <f>IF(MIN(X57,Y57)&lt;'2020'!X$5,'2020'!X$5-MIN(X57,Y57),0)</f>
        <v>0.10999999999999988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f t="shared" si="2"/>
        <v>42753</v>
      </c>
      <c r="B58" s="9">
        <f t="shared" si="3"/>
        <v>42759</v>
      </c>
      <c r="C58" s="22">
        <v>4.68</v>
      </c>
      <c r="D58" s="23">
        <v>5.05</v>
      </c>
      <c r="E58" s="24">
        <f>IF(MIN(C58,D58)&lt;'2020'!C$5,'2020'!C$5-MIN(C58,D58),0)</f>
        <v>0</v>
      </c>
      <c r="F58" s="25">
        <v>4.41</v>
      </c>
      <c r="G58" s="23">
        <v>4.71</v>
      </c>
      <c r="H58" s="24">
        <f>IF(MIN(F58,G58)&lt;'2020'!F$5,'2020'!F$5-MIN(F58,G58),0)</f>
        <v>0</v>
      </c>
      <c r="I58" s="26">
        <v>4.0599999999999996</v>
      </c>
      <c r="J58" s="23">
        <v>4.32</v>
      </c>
      <c r="K58" s="27">
        <f>IF(MIN(I58,J58)&lt;'2020'!I$5,'2020'!I$5-MIN(I58,J58),0)</f>
        <v>0</v>
      </c>
      <c r="L58" s="28">
        <v>3.81</v>
      </c>
      <c r="M58" s="23">
        <v>4.01</v>
      </c>
      <c r="N58" s="24">
        <f>IF(MIN(L58,M58)&lt;'2020'!L$5,'2020'!L$5-MIN(L58,M58),0)</f>
        <v>0</v>
      </c>
      <c r="O58" s="25">
        <v>3.65</v>
      </c>
      <c r="P58" s="23">
        <v>3.68</v>
      </c>
      <c r="Q58" s="29">
        <f>IF(MIN(O58,P58)&lt;'2020'!O$5,'2020'!O$5-MIN(O58,P58),0)</f>
        <v>0</v>
      </c>
      <c r="R58" s="25">
        <v>3.13</v>
      </c>
      <c r="S58" s="23">
        <v>3.15</v>
      </c>
      <c r="T58" s="24">
        <f>IF(MIN(R58,S58)&lt;'2020'!R$5,'2020'!R$5-MIN(R58,S58),0)</f>
        <v>0</v>
      </c>
      <c r="U58" s="25">
        <v>1.73</v>
      </c>
      <c r="V58" s="23">
        <v>1.73</v>
      </c>
      <c r="W58" s="24">
        <f>IF(MIN(U58,V58)&lt;'2020'!U$5,'2020'!U$5-MIN(U58,V58),0)</f>
        <v>5.0000000000000044E-2</v>
      </c>
      <c r="X58" s="25">
        <v>1.34</v>
      </c>
      <c r="Y58" s="23">
        <v>1.29</v>
      </c>
      <c r="Z58" s="24">
        <f>IF(MIN(X58,Y58)&lt;'2020'!X$5,'2020'!X$5-MIN(X58,Y58),0)</f>
        <v>8.9999999999999858E-2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f t="shared" si="2"/>
        <v>42746</v>
      </c>
      <c r="B59" s="9">
        <f t="shared" si="3"/>
        <v>42752</v>
      </c>
      <c r="C59" s="22">
        <v>4.6900000000000004</v>
      </c>
      <c r="D59" s="23">
        <v>4.68</v>
      </c>
      <c r="E59" s="24">
        <f>IF(MIN(C59,D59)&lt;'2020'!C$5,'2020'!C$5-MIN(C59,D59),0)</f>
        <v>0</v>
      </c>
      <c r="F59" s="25">
        <v>4.42</v>
      </c>
      <c r="G59" s="23">
        <v>4.41</v>
      </c>
      <c r="H59" s="24">
        <f>IF(MIN(F59,G59)&lt;'2020'!F$5,'2020'!F$5-MIN(F59,G59),0)</f>
        <v>0</v>
      </c>
      <c r="I59" s="26">
        <v>4.0599999999999996</v>
      </c>
      <c r="J59" s="23">
        <v>4.0599999999999996</v>
      </c>
      <c r="K59" s="27">
        <f>IF(MIN(I59,J59)&lt;'2020'!I$5,'2020'!I$5-MIN(I59,J59),0)</f>
        <v>0</v>
      </c>
      <c r="L59" s="28">
        <v>3.81</v>
      </c>
      <c r="M59" s="23">
        <v>3.81</v>
      </c>
      <c r="N59" s="24">
        <f>IF(MIN(L59,M59)&lt;'2020'!L$5,'2020'!L$5-MIN(L59,M59),0)</f>
        <v>0</v>
      </c>
      <c r="O59" s="25">
        <v>3.66</v>
      </c>
      <c r="P59" s="23">
        <v>3.65</v>
      </c>
      <c r="Q59" s="29">
        <f>IF(MIN(O59,P59)&lt;'2020'!O$5,'2020'!O$5-MIN(O59,P59),0)</f>
        <v>0</v>
      </c>
      <c r="R59" s="25">
        <v>3.15</v>
      </c>
      <c r="S59" s="23">
        <v>3.13</v>
      </c>
      <c r="T59" s="24">
        <f>IF(MIN(R59,S59)&lt;'2020'!R$5,'2020'!R$5-MIN(R59,S59),0)</f>
        <v>0</v>
      </c>
      <c r="U59" s="25">
        <v>1.74</v>
      </c>
      <c r="V59" s="23">
        <v>1.73</v>
      </c>
      <c r="W59" s="24">
        <f>IF(MIN(U59,V59)&lt;'2020'!U$5,'2020'!U$5-MIN(U59,V59),0)</f>
        <v>5.0000000000000044E-2</v>
      </c>
      <c r="X59" s="25">
        <v>1.34</v>
      </c>
      <c r="Y59" s="23">
        <v>1.34</v>
      </c>
      <c r="Z59" s="24">
        <f>IF(MIN(X59,Y59)&lt;'2020'!X$5,'2020'!X$5-MIN(X59,Y59),0)</f>
        <v>3.9999999999999813E-2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f t="shared" si="2"/>
        <v>42739</v>
      </c>
      <c r="B60" s="9">
        <f t="shared" si="3"/>
        <v>42745</v>
      </c>
      <c r="C60" s="22">
        <v>4.6900000000000004</v>
      </c>
      <c r="D60" s="23">
        <v>4.68</v>
      </c>
      <c r="E60" s="24">
        <f>IF(MIN(C60,D60)&lt;'2020'!C$5,'2020'!C$5-MIN(C60,D60),0)</f>
        <v>0</v>
      </c>
      <c r="F60" s="25">
        <v>4.42</v>
      </c>
      <c r="G60" s="23">
        <v>4.41</v>
      </c>
      <c r="H60" s="24">
        <f>IF(MIN(F60,G60)&lt;'2020'!F$5,'2020'!F$5-MIN(F60,G60),0)</f>
        <v>0</v>
      </c>
      <c r="I60" s="26">
        <v>4.08</v>
      </c>
      <c r="J60" s="23">
        <v>4.0599999999999996</v>
      </c>
      <c r="K60" s="27">
        <f>IF(MIN(I60,J60)&lt;'2020'!I$5,'2020'!I$5-MIN(I60,J60),0)</f>
        <v>0</v>
      </c>
      <c r="L60" s="28">
        <v>3.83</v>
      </c>
      <c r="M60" s="23">
        <v>3.81</v>
      </c>
      <c r="N60" s="24">
        <f>IF(MIN(L60,M60)&lt;'2020'!L$5,'2020'!L$5-MIN(L60,M60),0)</f>
        <v>0</v>
      </c>
      <c r="O60" s="25">
        <v>3.68</v>
      </c>
      <c r="P60" s="23">
        <v>3.65</v>
      </c>
      <c r="Q60" s="29">
        <f>IF(MIN(O60,P60)&lt;'2020'!O$5,'2020'!O$5-MIN(O60,P60),0)</f>
        <v>0</v>
      </c>
      <c r="R60" s="25">
        <v>3.16</v>
      </c>
      <c r="S60" s="23">
        <v>3.13</v>
      </c>
      <c r="T60" s="24">
        <f>IF(MIN(R60,S60)&lt;'2020'!R$5,'2020'!R$5-MIN(R60,S60),0)</f>
        <v>0</v>
      </c>
      <c r="U60" s="25">
        <v>1.75</v>
      </c>
      <c r="V60" s="23">
        <v>1.73</v>
      </c>
      <c r="W60" s="24">
        <f>IF(MIN(U60,V60)&lt;'2020'!U$5,'2020'!U$5-MIN(U60,V60),0)</f>
        <v>5.0000000000000044E-2</v>
      </c>
      <c r="X60" s="25">
        <v>1.33</v>
      </c>
      <c r="Y60" s="23">
        <v>1.34</v>
      </c>
      <c r="Z60" s="24">
        <f>IF(MIN(X60,Y60)&lt;'2020'!X$5,'2020'!X$5-MIN(X60,Y60),0)</f>
        <v>4.9999999999999822E-2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 t="s">
        <v>29</v>
      </c>
      <c r="AE60" s="23" t="s">
        <v>29</v>
      </c>
      <c r="AF60" s="31" t="s">
        <v>29</v>
      </c>
    </row>
    <row r="61" spans="1:32" x14ac:dyDescent="0.2">
      <c r="A61" s="8">
        <f>'2016'!A9+7</f>
        <v>42732</v>
      </c>
      <c r="B61" s="9">
        <f t="shared" si="3"/>
        <v>42738</v>
      </c>
      <c r="C61" s="22">
        <v>4.67</v>
      </c>
      <c r="D61" s="23">
        <v>4.68</v>
      </c>
      <c r="E61" s="24">
        <f>IF(MIN(C61,D61)&lt;'2020'!C$5,'2020'!C$5-MIN(C61,D61),0)</f>
        <v>0</v>
      </c>
      <c r="F61" s="25">
        <v>4.41</v>
      </c>
      <c r="G61" s="23">
        <v>4.41</v>
      </c>
      <c r="H61" s="24">
        <f>IF(MIN(F61,G61)&lt;'2020'!F$5,'2020'!F$5-MIN(F61,G61),0)</f>
        <v>0</v>
      </c>
      <c r="I61" s="26">
        <v>4.08</v>
      </c>
      <c r="J61" s="23">
        <v>4.0599999999999996</v>
      </c>
      <c r="K61" s="27">
        <f>IF(MIN(I61,J61)&lt;'2020'!I$5,'2020'!I$5-MIN(I61,J61),0)</f>
        <v>0</v>
      </c>
      <c r="L61" s="28">
        <v>3.83</v>
      </c>
      <c r="M61" s="23">
        <v>3.81</v>
      </c>
      <c r="N61" s="24">
        <f>IF(MIN(L61,M61)&lt;'2020'!L$5,'2020'!L$5-MIN(L61,M61),0)</f>
        <v>0</v>
      </c>
      <c r="O61" s="25">
        <v>3.68</v>
      </c>
      <c r="P61" s="23">
        <v>3.65</v>
      </c>
      <c r="Q61" s="29">
        <f>IF(MIN(O61,P61)&lt;'2020'!O$5,'2020'!O$5-MIN(O61,P61),0)</f>
        <v>0</v>
      </c>
      <c r="R61" s="25">
        <v>3.16</v>
      </c>
      <c r="S61" s="23">
        <v>3.13</v>
      </c>
      <c r="T61" s="24">
        <f>IF(MIN(R61,S61)&lt;'2020'!R$5,'2020'!R$5-MIN(R61,S61),0)</f>
        <v>0</v>
      </c>
      <c r="U61" s="25">
        <v>1.76</v>
      </c>
      <c r="V61" s="23">
        <v>1.73</v>
      </c>
      <c r="W61" s="24">
        <f>IF(MIN(U61,V61)&lt;'2020'!U$5,'2020'!U$5-MIN(U61,V61),0)</f>
        <v>5.0000000000000044E-2</v>
      </c>
      <c r="X61" s="25">
        <v>1.31</v>
      </c>
      <c r="Y61" s="23">
        <v>1.34</v>
      </c>
      <c r="Z61" s="24">
        <f>IF(MIN(X61,Y61)&lt;'2020'!X$5,'2020'!X$5-MIN(X61,Y61),0)</f>
        <v>6.999999999999984E-2</v>
      </c>
      <c r="AA61" s="25">
        <v>0.56000000000000005</v>
      </c>
      <c r="AB61" s="23">
        <v>0.55000000000000004</v>
      </c>
      <c r="AC61" s="31">
        <f>IF(MIN(AA61,AB61)&lt;'2020'!AA$5,'2020'!AA$5-MIN(AA61,AB61),0)</f>
        <v>0</v>
      </c>
      <c r="AD61" s="28" t="s">
        <v>29</v>
      </c>
      <c r="AE61" s="23" t="s">
        <v>29</v>
      </c>
      <c r="AF61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 Rates</vt:lpstr>
      <vt:lpstr>'2011'!Print_Area</vt:lpstr>
      <vt:lpstr>'2011'!Print_Titles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Wool Loan, Loan Repayment, and LDP Rates - Region 3</dc:title>
  <dc:creator>USDA-MDIOL00000DG8C</dc:creator>
  <cp:lastModifiedBy>Vuillemin, Jacob - FPAC-FBC, MD</cp:lastModifiedBy>
  <cp:lastPrinted>2017-07-28T13:12:23Z</cp:lastPrinted>
  <dcterms:created xsi:type="dcterms:W3CDTF">2002-12-12T18:24:33Z</dcterms:created>
  <dcterms:modified xsi:type="dcterms:W3CDTF">2025-02-14T16:12:10Z</dcterms:modified>
</cp:coreProperties>
</file>