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\Cotton Weekly\FY2025\041025\"/>
    </mc:Choice>
  </mc:AlternateContent>
  <xr:revisionPtr revIDLastSave="0" documentId="13_ncr:1_{CB846FDD-0554-4586-8E5D-3964257A8A93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-25" sheetId="19" r:id="rId1"/>
    <sheet name="2023-24" sheetId="18" r:id="rId2"/>
    <sheet name="2022-23" sheetId="17" r:id="rId3"/>
    <sheet name="2021-22" sheetId="16" r:id="rId4"/>
    <sheet name="2020-21" sheetId="15" r:id="rId5"/>
    <sheet name="2018-19" sheetId="14" r:id="rId6"/>
    <sheet name="2017-18" sheetId="13" r:id="rId7"/>
    <sheet name="2016-2017" sheetId="12" r:id="rId8"/>
    <sheet name="2015-2016" sheetId="9" r:id="rId9"/>
    <sheet name="2014-2015" sheetId="11" r:id="rId10"/>
    <sheet name="2013-2014" sheetId="10" r:id="rId11"/>
    <sheet name="2012-2013" sheetId="8" r:id="rId12"/>
    <sheet name="2011-2012" sheetId="7" r:id="rId13"/>
    <sheet name="2010-2011" sheetId="6" r:id="rId14"/>
    <sheet name="2009-2010" sheetId="1" r:id="rId15"/>
    <sheet name="2006_08 Rates" sheetId="5" r:id="rId16"/>
  </sheets>
  <definedNames>
    <definedName name="_xlnm.Print_Area" localSheetId="8">'2015-2016'!$A$2:$J$58</definedName>
    <definedName name="_xlnm.Print_Titles" localSheetId="15">'2006_08 Rates'!$2:$5</definedName>
    <definedName name="_xlnm.Print_Titles" localSheetId="14">'2009-2010'!$2:$5</definedName>
    <definedName name="_xlnm.Print_Titles" localSheetId="13">'2010-2011'!$2:$5</definedName>
    <definedName name="_xlnm.Print_Titles" localSheetId="11">'2012-2013'!$2:$5</definedName>
    <definedName name="_xlnm.Print_Titles" localSheetId="8">'2015-2016'!$2:$6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9" l="1"/>
  <c r="C16" i="19"/>
  <c r="C15" i="19" s="1"/>
  <c r="C14" i="19" s="1"/>
  <c r="C13" i="19" s="1"/>
  <c r="C12" i="19" s="1"/>
  <c r="C11" i="19" s="1"/>
  <c r="C10" i="19" s="1"/>
  <c r="C9" i="19" s="1"/>
  <c r="C8" i="19" s="1"/>
  <c r="C7" i="19" s="1"/>
  <c r="C6" i="19" s="1"/>
  <c r="C5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H53" i="12"/>
  <c r="H55" i="12"/>
  <c r="H54" i="12"/>
  <c r="H56" i="12"/>
  <c r="H57" i="12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G52" i="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G56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G5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G56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G56" i="11"/>
  <c r="G57" i="11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H57" i="9"/>
  <c r="H58" i="9"/>
</calcChain>
</file>

<file path=xl/sharedStrings.xml><?xml version="1.0" encoding="utf-8"?>
<sst xmlns="http://schemas.openxmlformats.org/spreadsheetml/2006/main" count="108" uniqueCount="9">
  <si>
    <t>Cotton</t>
  </si>
  <si>
    <t xml:space="preserve">                                </t>
  </si>
  <si>
    <t>Effective Date</t>
  </si>
  <si>
    <t>AWP</t>
  </si>
  <si>
    <t>CCA</t>
  </si>
  <si>
    <t>LDP</t>
  </si>
  <si>
    <t>&lt;----Cents per Pound----&gt;</t>
  </si>
  <si>
    <t>FCA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</si>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</sst>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mm/dd/yy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63"/>
      <name val="Verdana"/>
      <family val="2"/>
    </font>
    <font>
      <b/>
      <sz val="12"/>
      <name val="Times New Roman"/>
      <family val="1"/>
    </font>
    <font>
      <b/>
      <sz val="16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2" applyBorder="1"/>
    <xf numFmtId="0" fontId="1" fillId="0" borderId="0" xfId="2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0" xfId="0" applyNumberFormat="1"/>
    <xf numFmtId="164" fontId="1" fillId="0" borderId="0" xfId="2" applyNumberFormat="1" applyBorder="1"/>
    <xf numFmtId="164" fontId="0" fillId="4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right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164" fontId="7" fillId="8" borderId="2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 applyAlignment="1">
      <alignment horizontal="center" wrapText="1"/>
    </xf>
    <xf numFmtId="2" fontId="5" fillId="9" borderId="2" xfId="0" applyNumberFormat="1" applyFont="1" applyFill="1" applyBorder="1" applyAlignment="1">
      <alignment horizontal="right" wrapText="1"/>
    </xf>
    <xf numFmtId="2" fontId="13" fillId="9" borderId="2" xfId="0" applyNumberFormat="1" applyFont="1" applyFill="1" applyBorder="1" applyAlignment="1">
      <alignment horizontal="right" wrapText="1"/>
    </xf>
    <xf numFmtId="2" fontId="5" fillId="10" borderId="2" xfId="0" applyNumberFormat="1" applyFont="1" applyFill="1" applyBorder="1" applyAlignment="1">
      <alignment horizontal="right" wrapText="1"/>
    </xf>
    <xf numFmtId="2" fontId="13" fillId="10" borderId="2" xfId="0" applyNumberFormat="1" applyFont="1" applyFill="1" applyBorder="1" applyAlignment="1">
      <alignment horizontal="right" wrapText="1"/>
    </xf>
    <xf numFmtId="164" fontId="7" fillId="11" borderId="2" xfId="0" applyNumberFormat="1" applyFont="1" applyFill="1" applyBorder="1" applyAlignment="1">
      <alignment horizontal="center" wrapText="1"/>
    </xf>
    <xf numFmtId="2" fontId="13" fillId="11" borderId="2" xfId="0" applyNumberFormat="1" applyFont="1" applyFill="1" applyBorder="1" applyAlignment="1">
      <alignment horizontal="right" wrapText="1"/>
    </xf>
    <xf numFmtId="2" fontId="5" fillId="11" borderId="2" xfId="0" applyNumberFormat="1" applyFont="1" applyFill="1" applyBorder="1" applyAlignment="1">
      <alignment horizontal="right" wrapText="1"/>
    </xf>
    <xf numFmtId="164" fontId="7" fillId="12" borderId="2" xfId="0" applyNumberFormat="1" applyFont="1" applyFill="1" applyBorder="1" applyAlignment="1">
      <alignment horizontal="center" wrapText="1"/>
    </xf>
    <xf numFmtId="2" fontId="13" fillId="12" borderId="2" xfId="0" applyNumberFormat="1" applyFont="1" applyFill="1" applyBorder="1" applyAlignment="1">
      <alignment horizontal="right" wrapText="1"/>
    </xf>
    <xf numFmtId="2" fontId="5" fillId="12" borderId="2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wrapText="1"/>
    </xf>
    <xf numFmtId="164" fontId="7" fillId="13" borderId="2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8" borderId="0" xfId="0" applyFont="1" applyFill="1"/>
    <xf numFmtId="2" fontId="13" fillId="8" borderId="2" xfId="0" applyNumberFormat="1" applyFont="1" applyFill="1" applyBorder="1" applyAlignment="1">
      <alignment horizontal="right" wrapText="1"/>
    </xf>
    <xf numFmtId="2" fontId="5" fillId="8" borderId="2" xfId="0" applyNumberFormat="1" applyFont="1" applyFill="1" applyBorder="1" applyAlignment="1">
      <alignment horizontal="right" wrapText="1"/>
    </xf>
    <xf numFmtId="2" fontId="13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2" fontId="13" fillId="13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3" borderId="3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right" wrapText="1"/>
    </xf>
    <xf numFmtId="164" fontId="0" fillId="15" borderId="2" xfId="0" applyNumberForma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164" fontId="4" fillId="16" borderId="2" xfId="0" applyNumberFormat="1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12" fillId="0" borderId="2" xfId="0" applyNumberFormat="1" applyFont="1" applyBorder="1" applyAlignment="1">
      <alignment horizontal="center" wrapText="1"/>
    </xf>
    <xf numFmtId="2" fontId="12" fillId="8" borderId="2" xfId="0" applyNumberFormat="1" applyFont="1" applyFill="1" applyBorder="1" applyAlignment="1">
      <alignment horizontal="right" wrapText="1"/>
    </xf>
    <xf numFmtId="2" fontId="12" fillId="8" borderId="4" xfId="0" applyNumberFormat="1" applyFont="1" applyFill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2" fontId="12" fillId="0" borderId="4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5" fillId="0" borderId="4" xfId="0" applyNumberFormat="1" applyFont="1" applyBorder="1" applyAlignment="1">
      <alignment horizontal="right" wrapText="1"/>
    </xf>
    <xf numFmtId="164" fontId="4" fillId="16" borderId="5" xfId="0" applyNumberFormat="1" applyFont="1" applyFill="1" applyBorder="1" applyAlignment="1">
      <alignment horizontal="center" wrapText="1"/>
    </xf>
    <xf numFmtId="0" fontId="4" fillId="16" borderId="6" xfId="0" applyFont="1" applyFill="1" applyBorder="1" applyAlignment="1">
      <alignment horizontal="right" wrapText="1"/>
    </xf>
    <xf numFmtId="164" fontId="12" fillId="0" borderId="5" xfId="0" applyNumberFormat="1" applyFont="1" applyBorder="1" applyAlignment="1">
      <alignment horizontal="center" wrapText="1"/>
    </xf>
    <xf numFmtId="164" fontId="12" fillId="0" borderId="7" xfId="0" applyNumberFormat="1" applyFont="1" applyBorder="1" applyAlignment="1">
      <alignment horizontal="center" wrapText="1"/>
    </xf>
    <xf numFmtId="2" fontId="12" fillId="0" borderId="6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2" fontId="12" fillId="0" borderId="8" xfId="0" applyNumberFormat="1" applyFont="1" applyBorder="1" applyAlignment="1">
      <alignment horizontal="right" wrapText="1"/>
    </xf>
    <xf numFmtId="2" fontId="12" fillId="0" borderId="9" xfId="0" applyNumberFormat="1" applyFont="1" applyBorder="1" applyAlignment="1">
      <alignment horizontal="right" wrapText="1"/>
    </xf>
    <xf numFmtId="0" fontId="10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16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7" borderId="16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wrapText="1"/>
    </xf>
    <xf numFmtId="0" fontId="4" fillId="1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ABCD328-5779-4E67-B9C0-91F4338A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60325" cy="6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2902" name="Picture 1">
          <a:extLst>
            <a:ext uri="{FF2B5EF4-FFF2-40B4-BE49-F238E27FC236}">
              <a16:creationId xmlns:a16="http://schemas.microsoft.com/office/drawing/2014/main" id="{E05142C9-95B8-48CB-ACF7-BC59DC65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2903" name="Picture 2">
          <a:extLst>
            <a:ext uri="{FF2B5EF4-FFF2-40B4-BE49-F238E27FC236}">
              <a16:creationId xmlns:a16="http://schemas.microsoft.com/office/drawing/2014/main" id="{C26A8E87-BBBD-40E0-BF15-1122C3B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2904" name="Picture 3">
          <a:extLst>
            <a:ext uri="{FF2B5EF4-FFF2-40B4-BE49-F238E27FC236}">
              <a16:creationId xmlns:a16="http://schemas.microsoft.com/office/drawing/2014/main" id="{A2522373-AC47-4A13-BD78-0719B2A3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2905" name="Picture 4">
          <a:extLst>
            <a:ext uri="{FF2B5EF4-FFF2-40B4-BE49-F238E27FC236}">
              <a16:creationId xmlns:a16="http://schemas.microsoft.com/office/drawing/2014/main" id="{23AFEF5B-6B84-47F3-AE8C-F9113FD0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2906" name="Picture 5">
          <a:extLst>
            <a:ext uri="{FF2B5EF4-FFF2-40B4-BE49-F238E27FC236}">
              <a16:creationId xmlns:a16="http://schemas.microsoft.com/office/drawing/2014/main" id="{FBC768F7-52CE-4F29-A12C-2AB4A6BA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3926" name="Picture 1">
          <a:extLst>
            <a:ext uri="{FF2B5EF4-FFF2-40B4-BE49-F238E27FC236}">
              <a16:creationId xmlns:a16="http://schemas.microsoft.com/office/drawing/2014/main" id="{A60DC7C8-8E16-4745-992E-DBEBE8F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3927" name="Picture 2">
          <a:extLst>
            <a:ext uri="{FF2B5EF4-FFF2-40B4-BE49-F238E27FC236}">
              <a16:creationId xmlns:a16="http://schemas.microsoft.com/office/drawing/2014/main" id="{47AD8862-4162-4B90-B6FD-E3255497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3928" name="Picture 3">
          <a:extLst>
            <a:ext uri="{FF2B5EF4-FFF2-40B4-BE49-F238E27FC236}">
              <a16:creationId xmlns:a16="http://schemas.microsoft.com/office/drawing/2014/main" id="{6FEFB658-C6CC-47AE-B085-441AA74F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3929" name="Picture 4">
          <a:extLst>
            <a:ext uri="{FF2B5EF4-FFF2-40B4-BE49-F238E27FC236}">
              <a16:creationId xmlns:a16="http://schemas.microsoft.com/office/drawing/2014/main" id="{BDDFE0B6-2F25-4B04-AC83-7AB5CE8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3930" name="Picture 5">
          <a:extLst>
            <a:ext uri="{FF2B5EF4-FFF2-40B4-BE49-F238E27FC236}">
              <a16:creationId xmlns:a16="http://schemas.microsoft.com/office/drawing/2014/main" id="{48C1D6A4-D76E-4B7A-90FF-F83C6EB0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4950" name="Picture 1">
          <a:extLst>
            <a:ext uri="{FF2B5EF4-FFF2-40B4-BE49-F238E27FC236}">
              <a16:creationId xmlns:a16="http://schemas.microsoft.com/office/drawing/2014/main" id="{ECB779B7-3A54-4AA7-9664-4E59B57C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4951" name="Picture 2">
          <a:extLst>
            <a:ext uri="{FF2B5EF4-FFF2-40B4-BE49-F238E27FC236}">
              <a16:creationId xmlns:a16="http://schemas.microsoft.com/office/drawing/2014/main" id="{F320EA14-572C-4777-8780-0C94A531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4952" name="Picture 3">
          <a:extLst>
            <a:ext uri="{FF2B5EF4-FFF2-40B4-BE49-F238E27FC236}">
              <a16:creationId xmlns:a16="http://schemas.microsoft.com/office/drawing/2014/main" id="{B3597B4F-F38B-4E36-9CBF-056EB3C5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4953" name="Picture 4">
          <a:extLst>
            <a:ext uri="{FF2B5EF4-FFF2-40B4-BE49-F238E27FC236}">
              <a16:creationId xmlns:a16="http://schemas.microsoft.com/office/drawing/2014/main" id="{BCAE18B9-F900-426C-8E42-673EA88D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4954" name="Picture 5">
          <a:extLst>
            <a:ext uri="{FF2B5EF4-FFF2-40B4-BE49-F238E27FC236}">
              <a16:creationId xmlns:a16="http://schemas.microsoft.com/office/drawing/2014/main" id="{F232602F-9EBC-4318-96DA-5004DF7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5974" name="Picture 1">
          <a:extLst>
            <a:ext uri="{FF2B5EF4-FFF2-40B4-BE49-F238E27FC236}">
              <a16:creationId xmlns:a16="http://schemas.microsoft.com/office/drawing/2014/main" id="{42FE6D8E-5676-47A7-AD1E-DAF55059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5975" name="Picture 2">
          <a:extLst>
            <a:ext uri="{FF2B5EF4-FFF2-40B4-BE49-F238E27FC236}">
              <a16:creationId xmlns:a16="http://schemas.microsoft.com/office/drawing/2014/main" id="{1825E8EE-9D67-4A80-92D7-B996F93E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5976" name="Picture 3">
          <a:extLst>
            <a:ext uri="{FF2B5EF4-FFF2-40B4-BE49-F238E27FC236}">
              <a16:creationId xmlns:a16="http://schemas.microsoft.com/office/drawing/2014/main" id="{B46582C2-2CF4-4E92-A1AD-930635EE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5977" name="Picture 4">
          <a:extLst>
            <a:ext uri="{FF2B5EF4-FFF2-40B4-BE49-F238E27FC236}">
              <a16:creationId xmlns:a16="http://schemas.microsoft.com/office/drawing/2014/main" id="{324F34D1-2B28-4E32-975F-F8D6EA34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5978" name="Picture 5">
          <a:extLst>
            <a:ext uri="{FF2B5EF4-FFF2-40B4-BE49-F238E27FC236}">
              <a16:creationId xmlns:a16="http://schemas.microsoft.com/office/drawing/2014/main" id="{C359AFF8-6C2C-49BB-A97B-04FFB56B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6998" name="Picture 1">
          <a:extLst>
            <a:ext uri="{FF2B5EF4-FFF2-40B4-BE49-F238E27FC236}">
              <a16:creationId xmlns:a16="http://schemas.microsoft.com/office/drawing/2014/main" id="{5FB5B1F8-20B8-4364-87A5-94B42766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6999" name="Picture 2">
          <a:extLst>
            <a:ext uri="{FF2B5EF4-FFF2-40B4-BE49-F238E27FC236}">
              <a16:creationId xmlns:a16="http://schemas.microsoft.com/office/drawing/2014/main" id="{8F7867D6-1F72-4F60-B32B-89B6350D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7000" name="Picture 3">
          <a:extLst>
            <a:ext uri="{FF2B5EF4-FFF2-40B4-BE49-F238E27FC236}">
              <a16:creationId xmlns:a16="http://schemas.microsoft.com/office/drawing/2014/main" id="{88981061-55AF-4546-96A1-B21B6DF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7001" name="Picture 4">
          <a:extLst>
            <a:ext uri="{FF2B5EF4-FFF2-40B4-BE49-F238E27FC236}">
              <a16:creationId xmlns:a16="http://schemas.microsoft.com/office/drawing/2014/main" id="{D5CF4F6C-0DC8-4DB9-AFCA-7C501346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</xdr:colOff>
      <xdr:row>53</xdr:row>
      <xdr:rowOff>30480</xdr:rowOff>
    </xdr:to>
    <xdr:pic>
      <xdr:nvPicPr>
        <xdr:cNvPr id="67002" name="Picture 5">
          <a:extLst>
            <a:ext uri="{FF2B5EF4-FFF2-40B4-BE49-F238E27FC236}">
              <a16:creationId xmlns:a16="http://schemas.microsoft.com/office/drawing/2014/main" id="{B39189AB-79A8-4FEF-AC31-5153A765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0548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8022" name="Picture 1">
          <a:extLst>
            <a:ext uri="{FF2B5EF4-FFF2-40B4-BE49-F238E27FC236}">
              <a16:creationId xmlns:a16="http://schemas.microsoft.com/office/drawing/2014/main" id="{3B72AB7B-2F67-45F3-9813-7490AB40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8023" name="Picture 2">
          <a:extLst>
            <a:ext uri="{FF2B5EF4-FFF2-40B4-BE49-F238E27FC236}">
              <a16:creationId xmlns:a16="http://schemas.microsoft.com/office/drawing/2014/main" id="{E7C20F13-BE87-43FF-A59C-B4D5406B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8024" name="Picture 3">
          <a:extLst>
            <a:ext uri="{FF2B5EF4-FFF2-40B4-BE49-F238E27FC236}">
              <a16:creationId xmlns:a16="http://schemas.microsoft.com/office/drawing/2014/main" id="{E3BE5419-3874-401C-BF6C-FF38E035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8025" name="Picture 4">
          <a:extLst>
            <a:ext uri="{FF2B5EF4-FFF2-40B4-BE49-F238E27FC236}">
              <a16:creationId xmlns:a16="http://schemas.microsoft.com/office/drawing/2014/main" id="{DE618E5B-4DF9-4616-98CB-BCE501A6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30480</xdr:colOff>
      <xdr:row>110</xdr:row>
      <xdr:rowOff>30480</xdr:rowOff>
    </xdr:to>
    <xdr:pic>
      <xdr:nvPicPr>
        <xdr:cNvPr id="68026" name="Picture 5">
          <a:extLst>
            <a:ext uri="{FF2B5EF4-FFF2-40B4-BE49-F238E27FC236}">
              <a16:creationId xmlns:a16="http://schemas.microsoft.com/office/drawing/2014/main" id="{68CC0F33-5891-4DDF-B86F-B4FA0DD3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50850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9046" name="Picture 1">
          <a:extLst>
            <a:ext uri="{FF2B5EF4-FFF2-40B4-BE49-F238E27FC236}">
              <a16:creationId xmlns:a16="http://schemas.microsoft.com/office/drawing/2014/main" id="{67F91B95-2248-4AD2-A98A-BF170643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9047" name="Picture 2">
          <a:extLst>
            <a:ext uri="{FF2B5EF4-FFF2-40B4-BE49-F238E27FC236}">
              <a16:creationId xmlns:a16="http://schemas.microsoft.com/office/drawing/2014/main" id="{BBD5E649-E38F-408C-99BF-F81A35A5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9048" name="Picture 3">
          <a:extLst>
            <a:ext uri="{FF2B5EF4-FFF2-40B4-BE49-F238E27FC236}">
              <a16:creationId xmlns:a16="http://schemas.microsoft.com/office/drawing/2014/main" id="{EC93F50A-2BBF-4A07-BF52-1B7E9AB8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9049" name="Picture 4">
          <a:extLst>
            <a:ext uri="{FF2B5EF4-FFF2-40B4-BE49-F238E27FC236}">
              <a16:creationId xmlns:a16="http://schemas.microsoft.com/office/drawing/2014/main" id="{8A6D10EF-99CC-4D72-92AD-7D608A9C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30480</xdr:colOff>
      <xdr:row>96</xdr:row>
      <xdr:rowOff>7620</xdr:rowOff>
    </xdr:to>
    <xdr:pic>
      <xdr:nvPicPr>
        <xdr:cNvPr id="69050" name="Picture 5">
          <a:extLst>
            <a:ext uri="{FF2B5EF4-FFF2-40B4-BE49-F238E27FC236}">
              <a16:creationId xmlns:a16="http://schemas.microsoft.com/office/drawing/2014/main" id="{D10FC0D0-F755-4DA1-ADBF-F77228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029206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07C944-2208-4876-B585-DB3B0A0F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ECAC9A6-781B-4DEA-A66A-AB40FA21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94217" name="Picture 4">
          <a:extLst>
            <a:ext uri="{FF2B5EF4-FFF2-40B4-BE49-F238E27FC236}">
              <a16:creationId xmlns:a16="http://schemas.microsoft.com/office/drawing/2014/main" id="{DBC0111A-9DB5-4A6B-9FC3-ADA35BA8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5777" name="Picture 2">
          <a:extLst>
            <a:ext uri="{FF2B5EF4-FFF2-40B4-BE49-F238E27FC236}">
              <a16:creationId xmlns:a16="http://schemas.microsoft.com/office/drawing/2014/main" id="{5C4EFA39-9B8B-48AC-9A48-B050F23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45720</xdr:colOff>
      <xdr:row>1</xdr:row>
      <xdr:rowOff>45720</xdr:rowOff>
    </xdr:to>
    <xdr:pic>
      <xdr:nvPicPr>
        <xdr:cNvPr id="95778" name="Picture 4">
          <a:extLst>
            <a:ext uri="{FF2B5EF4-FFF2-40B4-BE49-F238E27FC236}">
              <a16:creationId xmlns:a16="http://schemas.microsoft.com/office/drawing/2014/main" id="{3F7B7E27-853F-460D-A1B2-F340E81F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79" name="Picture 5">
          <a:extLst>
            <a:ext uri="{FF2B5EF4-FFF2-40B4-BE49-F238E27FC236}">
              <a16:creationId xmlns:a16="http://schemas.microsoft.com/office/drawing/2014/main" id="{C9B9C10D-C58B-46BC-B81C-E40AA690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0" name="Picture 5">
          <a:extLst>
            <a:ext uri="{FF2B5EF4-FFF2-40B4-BE49-F238E27FC236}">
              <a16:creationId xmlns:a16="http://schemas.microsoft.com/office/drawing/2014/main" id="{978F389C-9B6D-4C73-926D-3955772E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1" name="Picture 5">
          <a:extLst>
            <a:ext uri="{FF2B5EF4-FFF2-40B4-BE49-F238E27FC236}">
              <a16:creationId xmlns:a16="http://schemas.microsoft.com/office/drawing/2014/main" id="{9AE0E7F0-A446-4A31-AD05-0C574768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2" name="Picture 5">
          <a:extLst>
            <a:ext uri="{FF2B5EF4-FFF2-40B4-BE49-F238E27FC236}">
              <a16:creationId xmlns:a16="http://schemas.microsoft.com/office/drawing/2014/main" id="{6D66A93C-9250-487D-973A-18F4E920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3" name="Picture 5">
          <a:extLst>
            <a:ext uri="{FF2B5EF4-FFF2-40B4-BE49-F238E27FC236}">
              <a16:creationId xmlns:a16="http://schemas.microsoft.com/office/drawing/2014/main" id="{D1E3BA33-6806-47E8-9365-8EEDC28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4" name="Picture 5">
          <a:extLst>
            <a:ext uri="{FF2B5EF4-FFF2-40B4-BE49-F238E27FC236}">
              <a16:creationId xmlns:a16="http://schemas.microsoft.com/office/drawing/2014/main" id="{A861AD5D-DCC0-4750-8F69-8EC8EA6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5" name="Picture 5">
          <a:extLst>
            <a:ext uri="{FF2B5EF4-FFF2-40B4-BE49-F238E27FC236}">
              <a16:creationId xmlns:a16="http://schemas.microsoft.com/office/drawing/2014/main" id="{A88FB18A-8F34-4EC9-934A-164FE2CE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6" name="Picture 5">
          <a:extLst>
            <a:ext uri="{FF2B5EF4-FFF2-40B4-BE49-F238E27FC236}">
              <a16:creationId xmlns:a16="http://schemas.microsoft.com/office/drawing/2014/main" id="{A063E01D-AED8-4A58-960E-4065DA85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7" name="Picture 5">
          <a:extLst>
            <a:ext uri="{FF2B5EF4-FFF2-40B4-BE49-F238E27FC236}">
              <a16:creationId xmlns:a16="http://schemas.microsoft.com/office/drawing/2014/main" id="{D94A350C-1FDA-415B-99AA-79AEB1F7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8" name="Picture 5">
          <a:extLst>
            <a:ext uri="{FF2B5EF4-FFF2-40B4-BE49-F238E27FC236}">
              <a16:creationId xmlns:a16="http://schemas.microsoft.com/office/drawing/2014/main" id="{4D2774BC-C7FB-43C7-9923-D4CC977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9" name="Picture 5">
          <a:extLst>
            <a:ext uri="{FF2B5EF4-FFF2-40B4-BE49-F238E27FC236}">
              <a16:creationId xmlns:a16="http://schemas.microsoft.com/office/drawing/2014/main" id="{FB06F3A2-6A1E-4E08-B19A-A0EAA88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0" name="Picture 5">
          <a:extLst>
            <a:ext uri="{FF2B5EF4-FFF2-40B4-BE49-F238E27FC236}">
              <a16:creationId xmlns:a16="http://schemas.microsoft.com/office/drawing/2014/main" id="{3392D6E1-AD43-453D-BDF6-5A5861A2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1" name="Picture 5">
          <a:extLst>
            <a:ext uri="{FF2B5EF4-FFF2-40B4-BE49-F238E27FC236}">
              <a16:creationId xmlns:a16="http://schemas.microsoft.com/office/drawing/2014/main" id="{2F8E773F-A394-4CA0-B1A2-AA0366FA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2" name="Picture 5">
          <a:extLst>
            <a:ext uri="{FF2B5EF4-FFF2-40B4-BE49-F238E27FC236}">
              <a16:creationId xmlns:a16="http://schemas.microsoft.com/office/drawing/2014/main" id="{44BA594F-9B90-4A63-B337-A537E23F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3" name="Picture 5">
          <a:extLst>
            <a:ext uri="{FF2B5EF4-FFF2-40B4-BE49-F238E27FC236}">
              <a16:creationId xmlns:a16="http://schemas.microsoft.com/office/drawing/2014/main" id="{94C1C726-0E7A-4D23-B192-72387436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4" name="Picture 5">
          <a:extLst>
            <a:ext uri="{FF2B5EF4-FFF2-40B4-BE49-F238E27FC236}">
              <a16:creationId xmlns:a16="http://schemas.microsoft.com/office/drawing/2014/main" id="{1AC18158-06EB-4311-8FC9-FC81D4C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5" name="Picture 5">
          <a:extLst>
            <a:ext uri="{FF2B5EF4-FFF2-40B4-BE49-F238E27FC236}">
              <a16:creationId xmlns:a16="http://schemas.microsoft.com/office/drawing/2014/main" id="{8CCA8D78-75C6-4D63-A798-0896C41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6" name="Picture 5">
          <a:extLst>
            <a:ext uri="{FF2B5EF4-FFF2-40B4-BE49-F238E27FC236}">
              <a16:creationId xmlns:a16="http://schemas.microsoft.com/office/drawing/2014/main" id="{5CEA4AA1-0D94-4857-9899-74126BF5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7" name="Picture 5">
          <a:extLst>
            <a:ext uri="{FF2B5EF4-FFF2-40B4-BE49-F238E27FC236}">
              <a16:creationId xmlns:a16="http://schemas.microsoft.com/office/drawing/2014/main" id="{6BAD3452-3B0D-4274-A3AA-2D3F9673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8" name="Picture 5">
          <a:extLst>
            <a:ext uri="{FF2B5EF4-FFF2-40B4-BE49-F238E27FC236}">
              <a16:creationId xmlns:a16="http://schemas.microsoft.com/office/drawing/2014/main" id="{FDD4D2CE-D561-4CBC-8E32-FBD258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9" name="Picture 5">
          <a:extLst>
            <a:ext uri="{FF2B5EF4-FFF2-40B4-BE49-F238E27FC236}">
              <a16:creationId xmlns:a16="http://schemas.microsoft.com/office/drawing/2014/main" id="{5763752A-C600-4AC9-A701-73BAD9E5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0" name="Picture 5">
          <a:extLst>
            <a:ext uri="{FF2B5EF4-FFF2-40B4-BE49-F238E27FC236}">
              <a16:creationId xmlns:a16="http://schemas.microsoft.com/office/drawing/2014/main" id="{3F2D0C6F-A474-4E49-9DF3-949839AC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1" name="Picture 5">
          <a:extLst>
            <a:ext uri="{FF2B5EF4-FFF2-40B4-BE49-F238E27FC236}">
              <a16:creationId xmlns:a16="http://schemas.microsoft.com/office/drawing/2014/main" id="{3196B31F-9338-4311-9235-4AEAA407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2" name="Picture 5">
          <a:extLst>
            <a:ext uri="{FF2B5EF4-FFF2-40B4-BE49-F238E27FC236}">
              <a16:creationId xmlns:a16="http://schemas.microsoft.com/office/drawing/2014/main" id="{79918ED6-F42A-4911-961A-209EEA7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3" name="Picture 5">
          <a:extLst>
            <a:ext uri="{FF2B5EF4-FFF2-40B4-BE49-F238E27FC236}">
              <a16:creationId xmlns:a16="http://schemas.microsoft.com/office/drawing/2014/main" id="{114DC7FD-FD02-4811-888E-F8CA4290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4" name="Picture 5">
          <a:extLst>
            <a:ext uri="{FF2B5EF4-FFF2-40B4-BE49-F238E27FC236}">
              <a16:creationId xmlns:a16="http://schemas.microsoft.com/office/drawing/2014/main" id="{EAA65C3F-2851-4112-AA26-E65DB540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5" name="Picture 5">
          <a:extLst>
            <a:ext uri="{FF2B5EF4-FFF2-40B4-BE49-F238E27FC236}">
              <a16:creationId xmlns:a16="http://schemas.microsoft.com/office/drawing/2014/main" id="{7CDE8711-700A-48E9-97E0-47C5809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6" name="Picture 5">
          <a:extLst>
            <a:ext uri="{FF2B5EF4-FFF2-40B4-BE49-F238E27FC236}">
              <a16:creationId xmlns:a16="http://schemas.microsoft.com/office/drawing/2014/main" id="{56143441-5C8D-4B94-9A75-3A1B3AE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7" name="Picture 5">
          <a:extLst>
            <a:ext uri="{FF2B5EF4-FFF2-40B4-BE49-F238E27FC236}">
              <a16:creationId xmlns:a16="http://schemas.microsoft.com/office/drawing/2014/main" id="{99323060-C3C3-4E92-9022-DD6232E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8" name="Picture 5">
          <a:extLst>
            <a:ext uri="{FF2B5EF4-FFF2-40B4-BE49-F238E27FC236}">
              <a16:creationId xmlns:a16="http://schemas.microsoft.com/office/drawing/2014/main" id="{387C2C56-ABC4-4CA4-A03D-7D13A13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9" name="Picture 5">
          <a:extLst>
            <a:ext uri="{FF2B5EF4-FFF2-40B4-BE49-F238E27FC236}">
              <a16:creationId xmlns:a16="http://schemas.microsoft.com/office/drawing/2014/main" id="{6D41CC7B-C524-4CAF-857D-7657033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0" name="Picture 5">
          <a:extLst>
            <a:ext uri="{FF2B5EF4-FFF2-40B4-BE49-F238E27FC236}">
              <a16:creationId xmlns:a16="http://schemas.microsoft.com/office/drawing/2014/main" id="{81EDDEB8-E095-4A4F-A449-09290A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1" name="Picture 5">
          <a:extLst>
            <a:ext uri="{FF2B5EF4-FFF2-40B4-BE49-F238E27FC236}">
              <a16:creationId xmlns:a16="http://schemas.microsoft.com/office/drawing/2014/main" id="{5B01E78A-0F12-4720-BABC-A0FEC989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2" name="Picture 5">
          <a:extLst>
            <a:ext uri="{FF2B5EF4-FFF2-40B4-BE49-F238E27FC236}">
              <a16:creationId xmlns:a16="http://schemas.microsoft.com/office/drawing/2014/main" id="{9A03CDEE-C269-417F-9407-63904E38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3" name="Picture 5">
          <a:extLst>
            <a:ext uri="{FF2B5EF4-FFF2-40B4-BE49-F238E27FC236}">
              <a16:creationId xmlns:a16="http://schemas.microsoft.com/office/drawing/2014/main" id="{79D2FE6C-0BE6-4609-90F8-65E801C3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4" name="Picture 5">
          <a:extLst>
            <a:ext uri="{FF2B5EF4-FFF2-40B4-BE49-F238E27FC236}">
              <a16:creationId xmlns:a16="http://schemas.microsoft.com/office/drawing/2014/main" id="{34B28E0E-12BB-4386-85E5-900759E0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5" name="Picture 5">
          <a:extLst>
            <a:ext uri="{FF2B5EF4-FFF2-40B4-BE49-F238E27FC236}">
              <a16:creationId xmlns:a16="http://schemas.microsoft.com/office/drawing/2014/main" id="{2F94C654-6795-43C1-BFC2-687031B7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6" name="Picture 5">
          <a:extLst>
            <a:ext uri="{FF2B5EF4-FFF2-40B4-BE49-F238E27FC236}">
              <a16:creationId xmlns:a16="http://schemas.microsoft.com/office/drawing/2014/main" id="{B9E86933-38FC-4E2E-B5E5-2E910CAB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7" name="Picture 5">
          <a:extLst>
            <a:ext uri="{FF2B5EF4-FFF2-40B4-BE49-F238E27FC236}">
              <a16:creationId xmlns:a16="http://schemas.microsoft.com/office/drawing/2014/main" id="{62B0B139-9991-4025-ACE2-F864B69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8" name="Picture 5">
          <a:extLst>
            <a:ext uri="{FF2B5EF4-FFF2-40B4-BE49-F238E27FC236}">
              <a16:creationId xmlns:a16="http://schemas.microsoft.com/office/drawing/2014/main" id="{A6CAE77A-4B04-4AF6-94D8-64C34CF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9" name="Picture 5">
          <a:extLst>
            <a:ext uri="{FF2B5EF4-FFF2-40B4-BE49-F238E27FC236}">
              <a16:creationId xmlns:a16="http://schemas.microsoft.com/office/drawing/2014/main" id="{FE973B17-8984-4F44-A540-D23F3B05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0" name="Picture 5">
          <a:extLst>
            <a:ext uri="{FF2B5EF4-FFF2-40B4-BE49-F238E27FC236}">
              <a16:creationId xmlns:a16="http://schemas.microsoft.com/office/drawing/2014/main" id="{86128439-1D75-4645-8BCF-E1B59DEE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1" name="Picture 5">
          <a:extLst>
            <a:ext uri="{FF2B5EF4-FFF2-40B4-BE49-F238E27FC236}">
              <a16:creationId xmlns:a16="http://schemas.microsoft.com/office/drawing/2014/main" id="{8ACA315F-294F-4644-99A8-D3B0215F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2" name="Picture 5">
          <a:extLst>
            <a:ext uri="{FF2B5EF4-FFF2-40B4-BE49-F238E27FC236}">
              <a16:creationId xmlns:a16="http://schemas.microsoft.com/office/drawing/2014/main" id="{EDF1BAFD-7558-4F91-A644-0D9E2F0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3" name="Picture 5">
          <a:extLst>
            <a:ext uri="{FF2B5EF4-FFF2-40B4-BE49-F238E27FC236}">
              <a16:creationId xmlns:a16="http://schemas.microsoft.com/office/drawing/2014/main" id="{3449B872-9FF7-4161-A11E-CBA5F5CE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4" name="Picture 5">
          <a:extLst>
            <a:ext uri="{FF2B5EF4-FFF2-40B4-BE49-F238E27FC236}">
              <a16:creationId xmlns:a16="http://schemas.microsoft.com/office/drawing/2014/main" id="{44DE8C7A-2FA3-4170-BCED-A956A088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5" name="Picture 5">
          <a:extLst>
            <a:ext uri="{FF2B5EF4-FFF2-40B4-BE49-F238E27FC236}">
              <a16:creationId xmlns:a16="http://schemas.microsoft.com/office/drawing/2014/main" id="{BEB2ADA5-8F3F-4B7A-95FF-5595D36C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6" name="Picture 5">
          <a:extLst>
            <a:ext uri="{FF2B5EF4-FFF2-40B4-BE49-F238E27FC236}">
              <a16:creationId xmlns:a16="http://schemas.microsoft.com/office/drawing/2014/main" id="{D2FD5534-E21B-471D-BE0F-E368301D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7" name="Picture 5">
          <a:extLst>
            <a:ext uri="{FF2B5EF4-FFF2-40B4-BE49-F238E27FC236}">
              <a16:creationId xmlns:a16="http://schemas.microsoft.com/office/drawing/2014/main" id="{B86C5CE8-D99F-44DB-BD2B-555C4500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8" name="Picture 5">
          <a:extLst>
            <a:ext uri="{FF2B5EF4-FFF2-40B4-BE49-F238E27FC236}">
              <a16:creationId xmlns:a16="http://schemas.microsoft.com/office/drawing/2014/main" id="{91AFD0FA-1EA8-4002-AB6B-47AD8EF0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9" name="Picture 5">
          <a:extLst>
            <a:ext uri="{FF2B5EF4-FFF2-40B4-BE49-F238E27FC236}">
              <a16:creationId xmlns:a16="http://schemas.microsoft.com/office/drawing/2014/main" id="{E179A2E7-35E5-4CB7-9337-63B7DE0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0" name="Picture 5">
          <a:extLst>
            <a:ext uri="{FF2B5EF4-FFF2-40B4-BE49-F238E27FC236}">
              <a16:creationId xmlns:a16="http://schemas.microsoft.com/office/drawing/2014/main" id="{73EA4181-B28F-4FA2-BF2A-B1DC0911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1" name="Picture 5">
          <a:extLst>
            <a:ext uri="{FF2B5EF4-FFF2-40B4-BE49-F238E27FC236}">
              <a16:creationId xmlns:a16="http://schemas.microsoft.com/office/drawing/2014/main" id="{5A1214F8-A265-48EF-92B3-454F70D3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2" name="Picture 5">
          <a:extLst>
            <a:ext uri="{FF2B5EF4-FFF2-40B4-BE49-F238E27FC236}">
              <a16:creationId xmlns:a16="http://schemas.microsoft.com/office/drawing/2014/main" id="{ECA725BC-7AC8-4507-9B84-57F5B92B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3" name="Picture 5">
          <a:extLst>
            <a:ext uri="{FF2B5EF4-FFF2-40B4-BE49-F238E27FC236}">
              <a16:creationId xmlns:a16="http://schemas.microsoft.com/office/drawing/2014/main" id="{8EF74FC7-30D3-4B57-B947-C7796FDF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4" name="Picture 5">
          <a:extLst>
            <a:ext uri="{FF2B5EF4-FFF2-40B4-BE49-F238E27FC236}">
              <a16:creationId xmlns:a16="http://schemas.microsoft.com/office/drawing/2014/main" id="{E6EAC3DA-D343-4992-A191-8A15721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5" name="Picture 5">
          <a:extLst>
            <a:ext uri="{FF2B5EF4-FFF2-40B4-BE49-F238E27FC236}">
              <a16:creationId xmlns:a16="http://schemas.microsoft.com/office/drawing/2014/main" id="{9B398031-D0AA-4009-BC25-CF769F39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6" name="Picture 5">
          <a:extLst>
            <a:ext uri="{FF2B5EF4-FFF2-40B4-BE49-F238E27FC236}">
              <a16:creationId xmlns:a16="http://schemas.microsoft.com/office/drawing/2014/main" id="{216AD869-447D-4BEE-A290-23E4AFFC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7" name="Picture 5">
          <a:extLst>
            <a:ext uri="{FF2B5EF4-FFF2-40B4-BE49-F238E27FC236}">
              <a16:creationId xmlns:a16="http://schemas.microsoft.com/office/drawing/2014/main" id="{5912AAC0-966B-4BE8-8CB5-75D1469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8" name="Picture 5">
          <a:extLst>
            <a:ext uri="{FF2B5EF4-FFF2-40B4-BE49-F238E27FC236}">
              <a16:creationId xmlns:a16="http://schemas.microsoft.com/office/drawing/2014/main" id="{BAE1FB1A-3C81-4CDA-AB94-D06C047D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9" name="Picture 5">
          <a:extLst>
            <a:ext uri="{FF2B5EF4-FFF2-40B4-BE49-F238E27FC236}">
              <a16:creationId xmlns:a16="http://schemas.microsoft.com/office/drawing/2014/main" id="{A34E31AF-4A57-4AA1-9370-BCE96802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0" name="Picture 5">
          <a:extLst>
            <a:ext uri="{FF2B5EF4-FFF2-40B4-BE49-F238E27FC236}">
              <a16:creationId xmlns:a16="http://schemas.microsoft.com/office/drawing/2014/main" id="{FA565857-562A-4814-9ECD-37CBBE0A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1" name="Picture 5">
          <a:extLst>
            <a:ext uri="{FF2B5EF4-FFF2-40B4-BE49-F238E27FC236}">
              <a16:creationId xmlns:a16="http://schemas.microsoft.com/office/drawing/2014/main" id="{C704B653-F684-4661-848E-0036EF7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2" name="Picture 5">
          <a:extLst>
            <a:ext uri="{FF2B5EF4-FFF2-40B4-BE49-F238E27FC236}">
              <a16:creationId xmlns:a16="http://schemas.microsoft.com/office/drawing/2014/main" id="{28C0D6F5-0A20-47F6-8549-F9FF74B1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3" name="Picture 5">
          <a:extLst>
            <a:ext uri="{FF2B5EF4-FFF2-40B4-BE49-F238E27FC236}">
              <a16:creationId xmlns:a16="http://schemas.microsoft.com/office/drawing/2014/main" id="{181393DD-F8EC-447C-A5D5-7C259202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4" name="Picture 5">
          <a:extLst>
            <a:ext uri="{FF2B5EF4-FFF2-40B4-BE49-F238E27FC236}">
              <a16:creationId xmlns:a16="http://schemas.microsoft.com/office/drawing/2014/main" id="{9500FF81-3C95-412F-97B2-A29165A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5" name="Picture 5">
          <a:extLst>
            <a:ext uri="{FF2B5EF4-FFF2-40B4-BE49-F238E27FC236}">
              <a16:creationId xmlns:a16="http://schemas.microsoft.com/office/drawing/2014/main" id="{749A9CC0-A70A-4353-A1BE-FA0D22EA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6" name="Picture 5">
          <a:extLst>
            <a:ext uri="{FF2B5EF4-FFF2-40B4-BE49-F238E27FC236}">
              <a16:creationId xmlns:a16="http://schemas.microsoft.com/office/drawing/2014/main" id="{E7CA3020-682E-4C30-A92F-98D59AE4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7" name="Picture 5">
          <a:extLst>
            <a:ext uri="{FF2B5EF4-FFF2-40B4-BE49-F238E27FC236}">
              <a16:creationId xmlns:a16="http://schemas.microsoft.com/office/drawing/2014/main" id="{E8D1313F-3C66-4996-A39B-A489651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8" name="Picture 5">
          <a:extLst>
            <a:ext uri="{FF2B5EF4-FFF2-40B4-BE49-F238E27FC236}">
              <a16:creationId xmlns:a16="http://schemas.microsoft.com/office/drawing/2014/main" id="{C9D826A3-C4F1-4A1C-A97D-CC146AFB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9" name="Picture 5">
          <a:extLst>
            <a:ext uri="{FF2B5EF4-FFF2-40B4-BE49-F238E27FC236}">
              <a16:creationId xmlns:a16="http://schemas.microsoft.com/office/drawing/2014/main" id="{94478C56-E3B2-4CE8-B8B0-1D104BE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0" name="Picture 5">
          <a:extLst>
            <a:ext uri="{FF2B5EF4-FFF2-40B4-BE49-F238E27FC236}">
              <a16:creationId xmlns:a16="http://schemas.microsoft.com/office/drawing/2014/main" id="{1AA6DFAE-DCB5-4D5C-A91E-F8E04B1A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1" name="Picture 5">
          <a:extLst>
            <a:ext uri="{FF2B5EF4-FFF2-40B4-BE49-F238E27FC236}">
              <a16:creationId xmlns:a16="http://schemas.microsoft.com/office/drawing/2014/main" id="{C40247A7-A609-41BE-B90E-1CAD9844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2" name="Picture 5">
          <a:extLst>
            <a:ext uri="{FF2B5EF4-FFF2-40B4-BE49-F238E27FC236}">
              <a16:creationId xmlns:a16="http://schemas.microsoft.com/office/drawing/2014/main" id="{CB8FED6F-A3E3-49A4-B6DC-B93775E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3" name="Picture 5">
          <a:extLst>
            <a:ext uri="{FF2B5EF4-FFF2-40B4-BE49-F238E27FC236}">
              <a16:creationId xmlns:a16="http://schemas.microsoft.com/office/drawing/2014/main" id="{2682B900-4125-43F9-BCB3-9A06E5F7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4" name="Picture 5">
          <a:extLst>
            <a:ext uri="{FF2B5EF4-FFF2-40B4-BE49-F238E27FC236}">
              <a16:creationId xmlns:a16="http://schemas.microsoft.com/office/drawing/2014/main" id="{F6A5F37A-72E7-42BA-859C-CFA881D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5" name="Picture 5">
          <a:extLst>
            <a:ext uri="{FF2B5EF4-FFF2-40B4-BE49-F238E27FC236}">
              <a16:creationId xmlns:a16="http://schemas.microsoft.com/office/drawing/2014/main" id="{5B8BAA8F-395F-4A27-A360-E4C2607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6" name="Picture 5">
          <a:extLst>
            <a:ext uri="{FF2B5EF4-FFF2-40B4-BE49-F238E27FC236}">
              <a16:creationId xmlns:a16="http://schemas.microsoft.com/office/drawing/2014/main" id="{14DF691B-A081-4C95-97E7-52DB102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7" name="Picture 5">
          <a:extLst>
            <a:ext uri="{FF2B5EF4-FFF2-40B4-BE49-F238E27FC236}">
              <a16:creationId xmlns:a16="http://schemas.microsoft.com/office/drawing/2014/main" id="{2D6714AA-4342-4E84-929D-5AB4597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8" name="Picture 5">
          <a:extLst>
            <a:ext uri="{FF2B5EF4-FFF2-40B4-BE49-F238E27FC236}">
              <a16:creationId xmlns:a16="http://schemas.microsoft.com/office/drawing/2014/main" id="{18070BDC-AAE4-417B-83E7-D50A9594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9" name="Picture 5">
          <a:extLst>
            <a:ext uri="{FF2B5EF4-FFF2-40B4-BE49-F238E27FC236}">
              <a16:creationId xmlns:a16="http://schemas.microsoft.com/office/drawing/2014/main" id="{3F8410FD-2323-4AA2-96DD-7E42789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0" name="Picture 5">
          <a:extLst>
            <a:ext uri="{FF2B5EF4-FFF2-40B4-BE49-F238E27FC236}">
              <a16:creationId xmlns:a16="http://schemas.microsoft.com/office/drawing/2014/main" id="{85E8C3BD-4C0A-4300-B973-5FCA1BE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1" name="Picture 5">
          <a:extLst>
            <a:ext uri="{FF2B5EF4-FFF2-40B4-BE49-F238E27FC236}">
              <a16:creationId xmlns:a16="http://schemas.microsoft.com/office/drawing/2014/main" id="{C01CDB40-D864-4196-9198-5CF999B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2" name="Picture 5">
          <a:extLst>
            <a:ext uri="{FF2B5EF4-FFF2-40B4-BE49-F238E27FC236}">
              <a16:creationId xmlns:a16="http://schemas.microsoft.com/office/drawing/2014/main" id="{80C57A04-F128-4068-BFA0-D58BA28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3" name="Picture 5">
          <a:extLst>
            <a:ext uri="{FF2B5EF4-FFF2-40B4-BE49-F238E27FC236}">
              <a16:creationId xmlns:a16="http://schemas.microsoft.com/office/drawing/2014/main" id="{5E665BE5-615B-42A0-9945-0DE5624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4" name="Picture 5">
          <a:extLst>
            <a:ext uri="{FF2B5EF4-FFF2-40B4-BE49-F238E27FC236}">
              <a16:creationId xmlns:a16="http://schemas.microsoft.com/office/drawing/2014/main" id="{BCBBA09A-AB71-4ABB-909C-E7701E95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5" name="Picture 5">
          <a:extLst>
            <a:ext uri="{FF2B5EF4-FFF2-40B4-BE49-F238E27FC236}">
              <a16:creationId xmlns:a16="http://schemas.microsoft.com/office/drawing/2014/main" id="{247B4B26-150D-467D-BDD8-C2AB26A0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6" name="Picture 5">
          <a:extLst>
            <a:ext uri="{FF2B5EF4-FFF2-40B4-BE49-F238E27FC236}">
              <a16:creationId xmlns:a16="http://schemas.microsoft.com/office/drawing/2014/main" id="{7AC4D391-3B00-446F-8169-A32F8D8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7" name="Picture 5">
          <a:extLst>
            <a:ext uri="{FF2B5EF4-FFF2-40B4-BE49-F238E27FC236}">
              <a16:creationId xmlns:a16="http://schemas.microsoft.com/office/drawing/2014/main" id="{01AC2FA8-567F-47F4-B97E-A7427C4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8" name="Picture 5">
          <a:extLst>
            <a:ext uri="{FF2B5EF4-FFF2-40B4-BE49-F238E27FC236}">
              <a16:creationId xmlns:a16="http://schemas.microsoft.com/office/drawing/2014/main" id="{3C7DCF99-1139-4C13-9732-DAA226BE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9" name="Picture 5">
          <a:extLst>
            <a:ext uri="{FF2B5EF4-FFF2-40B4-BE49-F238E27FC236}">
              <a16:creationId xmlns:a16="http://schemas.microsoft.com/office/drawing/2014/main" id="{F1263848-882B-4BC8-AD32-500D869E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0" name="Picture 5">
          <a:extLst>
            <a:ext uri="{FF2B5EF4-FFF2-40B4-BE49-F238E27FC236}">
              <a16:creationId xmlns:a16="http://schemas.microsoft.com/office/drawing/2014/main" id="{46A63FB7-6D84-44A5-94E8-F9931AEE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1" name="Picture 5">
          <a:extLst>
            <a:ext uri="{FF2B5EF4-FFF2-40B4-BE49-F238E27FC236}">
              <a16:creationId xmlns:a16="http://schemas.microsoft.com/office/drawing/2014/main" id="{5FB88C95-9D71-4551-8A77-A28F780D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2" name="Picture 5">
          <a:extLst>
            <a:ext uri="{FF2B5EF4-FFF2-40B4-BE49-F238E27FC236}">
              <a16:creationId xmlns:a16="http://schemas.microsoft.com/office/drawing/2014/main" id="{3C5F6871-E6DC-4188-94C3-215EA595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3" name="Picture 5">
          <a:extLst>
            <a:ext uri="{FF2B5EF4-FFF2-40B4-BE49-F238E27FC236}">
              <a16:creationId xmlns:a16="http://schemas.microsoft.com/office/drawing/2014/main" id="{5EC355B6-72D8-454F-9015-5EA28997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4" name="Picture 5">
          <a:extLst>
            <a:ext uri="{FF2B5EF4-FFF2-40B4-BE49-F238E27FC236}">
              <a16:creationId xmlns:a16="http://schemas.microsoft.com/office/drawing/2014/main" id="{3E347711-30A2-4092-A1DC-DCFBC5CF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5" name="Picture 5">
          <a:extLst>
            <a:ext uri="{FF2B5EF4-FFF2-40B4-BE49-F238E27FC236}">
              <a16:creationId xmlns:a16="http://schemas.microsoft.com/office/drawing/2014/main" id="{BBC9B570-B60D-4594-8485-E193784C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6" name="Picture 5">
          <a:extLst>
            <a:ext uri="{FF2B5EF4-FFF2-40B4-BE49-F238E27FC236}">
              <a16:creationId xmlns:a16="http://schemas.microsoft.com/office/drawing/2014/main" id="{7DFDD19B-1DB9-4D0B-9B67-118C4BCC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7" name="Picture 5">
          <a:extLst>
            <a:ext uri="{FF2B5EF4-FFF2-40B4-BE49-F238E27FC236}">
              <a16:creationId xmlns:a16="http://schemas.microsoft.com/office/drawing/2014/main" id="{12AA3A7D-4C9F-48D6-984D-6E87B09E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8" name="Picture 5">
          <a:extLst>
            <a:ext uri="{FF2B5EF4-FFF2-40B4-BE49-F238E27FC236}">
              <a16:creationId xmlns:a16="http://schemas.microsoft.com/office/drawing/2014/main" id="{393A4718-2FCF-492F-81EB-A61F70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9" name="Picture 5">
          <a:extLst>
            <a:ext uri="{FF2B5EF4-FFF2-40B4-BE49-F238E27FC236}">
              <a16:creationId xmlns:a16="http://schemas.microsoft.com/office/drawing/2014/main" id="{F464228A-8CD7-4B42-B40F-08F6FA0B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0" name="Picture 5">
          <a:extLst>
            <a:ext uri="{FF2B5EF4-FFF2-40B4-BE49-F238E27FC236}">
              <a16:creationId xmlns:a16="http://schemas.microsoft.com/office/drawing/2014/main" id="{368403C6-2482-492E-BFF9-656C9FED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1" name="Picture 5">
          <a:extLst>
            <a:ext uri="{FF2B5EF4-FFF2-40B4-BE49-F238E27FC236}">
              <a16:creationId xmlns:a16="http://schemas.microsoft.com/office/drawing/2014/main" id="{7475AD71-91DE-49E1-9B18-99E076B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2" name="Picture 5">
          <a:extLst>
            <a:ext uri="{FF2B5EF4-FFF2-40B4-BE49-F238E27FC236}">
              <a16:creationId xmlns:a16="http://schemas.microsoft.com/office/drawing/2014/main" id="{E1B41709-FF61-43F2-BB4C-70D7CBF4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3" name="Picture 5">
          <a:extLst>
            <a:ext uri="{FF2B5EF4-FFF2-40B4-BE49-F238E27FC236}">
              <a16:creationId xmlns:a16="http://schemas.microsoft.com/office/drawing/2014/main" id="{117FCB48-3CE9-41B1-9BD4-07DD624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4" name="Picture 5">
          <a:extLst>
            <a:ext uri="{FF2B5EF4-FFF2-40B4-BE49-F238E27FC236}">
              <a16:creationId xmlns:a16="http://schemas.microsoft.com/office/drawing/2014/main" id="{7A2482CE-2C2F-4621-94EF-A6A2163D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5" name="Picture 5">
          <a:extLst>
            <a:ext uri="{FF2B5EF4-FFF2-40B4-BE49-F238E27FC236}">
              <a16:creationId xmlns:a16="http://schemas.microsoft.com/office/drawing/2014/main" id="{23185594-802B-4510-A658-67C77D43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6" name="Picture 5">
          <a:extLst>
            <a:ext uri="{FF2B5EF4-FFF2-40B4-BE49-F238E27FC236}">
              <a16:creationId xmlns:a16="http://schemas.microsoft.com/office/drawing/2014/main" id="{F3C2CFED-BB9C-42AF-BF11-39FCC571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7" name="Picture 5">
          <a:extLst>
            <a:ext uri="{FF2B5EF4-FFF2-40B4-BE49-F238E27FC236}">
              <a16:creationId xmlns:a16="http://schemas.microsoft.com/office/drawing/2014/main" id="{D44F8EC1-B7DA-4ACB-800C-82D6E4F4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8" name="Picture 5">
          <a:extLst>
            <a:ext uri="{FF2B5EF4-FFF2-40B4-BE49-F238E27FC236}">
              <a16:creationId xmlns:a16="http://schemas.microsoft.com/office/drawing/2014/main" id="{901A9996-CB69-42A5-B9B5-F2575D87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6367" name="Picture 2">
          <a:extLst>
            <a:ext uri="{FF2B5EF4-FFF2-40B4-BE49-F238E27FC236}">
              <a16:creationId xmlns:a16="http://schemas.microsoft.com/office/drawing/2014/main" id="{3C8BCF69-B1E6-4C76-B868-CA22C486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96368" name="Picture 4">
          <a:extLst>
            <a:ext uri="{FF2B5EF4-FFF2-40B4-BE49-F238E27FC236}">
              <a16:creationId xmlns:a16="http://schemas.microsoft.com/office/drawing/2014/main" id="{901C7049-AAA9-4ECD-A09A-524D7449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69" name="Picture 5">
          <a:extLst>
            <a:ext uri="{FF2B5EF4-FFF2-40B4-BE49-F238E27FC236}">
              <a16:creationId xmlns:a16="http://schemas.microsoft.com/office/drawing/2014/main" id="{DFC99040-4196-4CB6-A5C9-27EEA630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70" name="Picture 5">
          <a:extLst>
            <a:ext uri="{FF2B5EF4-FFF2-40B4-BE49-F238E27FC236}">
              <a16:creationId xmlns:a16="http://schemas.microsoft.com/office/drawing/2014/main" id="{991C39CD-37EB-43C3-8211-316FB11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1" name="Picture 5">
          <a:extLst>
            <a:ext uri="{FF2B5EF4-FFF2-40B4-BE49-F238E27FC236}">
              <a16:creationId xmlns:a16="http://schemas.microsoft.com/office/drawing/2014/main" id="{8AC1A0CA-5196-4154-9211-15E84883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2" name="Picture 5">
          <a:extLst>
            <a:ext uri="{FF2B5EF4-FFF2-40B4-BE49-F238E27FC236}">
              <a16:creationId xmlns:a16="http://schemas.microsoft.com/office/drawing/2014/main" id="{B58F229D-6F7B-431F-B9D9-0785939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3" name="Picture 5">
          <a:extLst>
            <a:ext uri="{FF2B5EF4-FFF2-40B4-BE49-F238E27FC236}">
              <a16:creationId xmlns:a16="http://schemas.microsoft.com/office/drawing/2014/main" id="{C1E16BE2-81CF-46BE-9A72-2F5FEAE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4" name="Picture 5">
          <a:extLst>
            <a:ext uri="{FF2B5EF4-FFF2-40B4-BE49-F238E27FC236}">
              <a16:creationId xmlns:a16="http://schemas.microsoft.com/office/drawing/2014/main" id="{1291E2A5-B04E-4563-8A21-22CB7E73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5" name="Picture 5">
          <a:extLst>
            <a:ext uri="{FF2B5EF4-FFF2-40B4-BE49-F238E27FC236}">
              <a16:creationId xmlns:a16="http://schemas.microsoft.com/office/drawing/2014/main" id="{42E6C741-076D-4794-9929-BDA8C942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6" name="Picture 5">
          <a:extLst>
            <a:ext uri="{FF2B5EF4-FFF2-40B4-BE49-F238E27FC236}">
              <a16:creationId xmlns:a16="http://schemas.microsoft.com/office/drawing/2014/main" id="{363F105B-E03F-404F-886A-7A1EBA4C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7" name="Picture 5">
          <a:extLst>
            <a:ext uri="{FF2B5EF4-FFF2-40B4-BE49-F238E27FC236}">
              <a16:creationId xmlns:a16="http://schemas.microsoft.com/office/drawing/2014/main" id="{A08B6611-EA00-47D3-9CE4-43023F8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8" name="Picture 5">
          <a:extLst>
            <a:ext uri="{FF2B5EF4-FFF2-40B4-BE49-F238E27FC236}">
              <a16:creationId xmlns:a16="http://schemas.microsoft.com/office/drawing/2014/main" id="{DB3BB580-0563-4142-8708-2244CBD3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79" name="Picture 5">
          <a:extLst>
            <a:ext uri="{FF2B5EF4-FFF2-40B4-BE49-F238E27FC236}">
              <a16:creationId xmlns:a16="http://schemas.microsoft.com/office/drawing/2014/main" id="{64EF1821-5519-46F4-8698-92D9106D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80" name="Picture 5">
          <a:extLst>
            <a:ext uri="{FF2B5EF4-FFF2-40B4-BE49-F238E27FC236}">
              <a16:creationId xmlns:a16="http://schemas.microsoft.com/office/drawing/2014/main" id="{D930392F-211F-4582-9999-1AD9CE9B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1" name="Picture 5">
          <a:extLst>
            <a:ext uri="{FF2B5EF4-FFF2-40B4-BE49-F238E27FC236}">
              <a16:creationId xmlns:a16="http://schemas.microsoft.com/office/drawing/2014/main" id="{29886866-C8F9-48C9-9656-D81912C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2" name="Picture 5">
          <a:extLst>
            <a:ext uri="{FF2B5EF4-FFF2-40B4-BE49-F238E27FC236}">
              <a16:creationId xmlns:a16="http://schemas.microsoft.com/office/drawing/2014/main" id="{51D8E0E8-1260-4954-A99F-828E1ACF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3" name="Picture 5">
          <a:extLst>
            <a:ext uri="{FF2B5EF4-FFF2-40B4-BE49-F238E27FC236}">
              <a16:creationId xmlns:a16="http://schemas.microsoft.com/office/drawing/2014/main" id="{CAD3096D-25B6-46F7-BCAA-8BF106B7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4" name="Picture 5">
          <a:extLst>
            <a:ext uri="{FF2B5EF4-FFF2-40B4-BE49-F238E27FC236}">
              <a16:creationId xmlns:a16="http://schemas.microsoft.com/office/drawing/2014/main" id="{A956802A-9B06-4180-A4CE-0F62919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5" name="Picture 5">
          <a:extLst>
            <a:ext uri="{FF2B5EF4-FFF2-40B4-BE49-F238E27FC236}">
              <a16:creationId xmlns:a16="http://schemas.microsoft.com/office/drawing/2014/main" id="{13C39467-D838-41AD-A538-EEFCFC37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6" name="Picture 5">
          <a:extLst>
            <a:ext uri="{FF2B5EF4-FFF2-40B4-BE49-F238E27FC236}">
              <a16:creationId xmlns:a16="http://schemas.microsoft.com/office/drawing/2014/main" id="{2C844E90-C88D-497F-998B-3C447422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7" name="Picture 5">
          <a:extLst>
            <a:ext uri="{FF2B5EF4-FFF2-40B4-BE49-F238E27FC236}">
              <a16:creationId xmlns:a16="http://schemas.microsoft.com/office/drawing/2014/main" id="{712FFBB4-C0E2-400C-8359-29E1CB55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8" name="Picture 5">
          <a:extLst>
            <a:ext uri="{FF2B5EF4-FFF2-40B4-BE49-F238E27FC236}">
              <a16:creationId xmlns:a16="http://schemas.microsoft.com/office/drawing/2014/main" id="{D8E578EE-99C0-4CCE-A323-2FB6E35B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89" name="Picture 5">
          <a:extLst>
            <a:ext uri="{FF2B5EF4-FFF2-40B4-BE49-F238E27FC236}">
              <a16:creationId xmlns:a16="http://schemas.microsoft.com/office/drawing/2014/main" id="{CEB6A3DB-0D22-4007-842A-61D4091B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90" name="Picture 5">
          <a:extLst>
            <a:ext uri="{FF2B5EF4-FFF2-40B4-BE49-F238E27FC236}">
              <a16:creationId xmlns:a16="http://schemas.microsoft.com/office/drawing/2014/main" id="{1071A440-26D7-485A-8DB8-8AE786EC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1" name="Picture 5">
          <a:extLst>
            <a:ext uri="{FF2B5EF4-FFF2-40B4-BE49-F238E27FC236}">
              <a16:creationId xmlns:a16="http://schemas.microsoft.com/office/drawing/2014/main" id="{51C64705-A7C8-4FD1-8B0D-F9EE6904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2" name="Picture 5">
          <a:extLst>
            <a:ext uri="{FF2B5EF4-FFF2-40B4-BE49-F238E27FC236}">
              <a16:creationId xmlns:a16="http://schemas.microsoft.com/office/drawing/2014/main" id="{99861739-FE49-4720-B775-5FCC0028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3" name="Picture 5">
          <a:extLst>
            <a:ext uri="{FF2B5EF4-FFF2-40B4-BE49-F238E27FC236}">
              <a16:creationId xmlns:a16="http://schemas.microsoft.com/office/drawing/2014/main" id="{974026E3-710C-4DBA-B918-94D9588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4" name="Picture 5">
          <a:extLst>
            <a:ext uri="{FF2B5EF4-FFF2-40B4-BE49-F238E27FC236}">
              <a16:creationId xmlns:a16="http://schemas.microsoft.com/office/drawing/2014/main" id="{1BB73FC1-4E4A-4701-AFD9-377BACB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5" name="Picture 5">
          <a:extLst>
            <a:ext uri="{FF2B5EF4-FFF2-40B4-BE49-F238E27FC236}">
              <a16:creationId xmlns:a16="http://schemas.microsoft.com/office/drawing/2014/main" id="{F8EE9D4F-188B-48EE-99DD-C8E3564F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6" name="Picture 5">
          <a:extLst>
            <a:ext uri="{FF2B5EF4-FFF2-40B4-BE49-F238E27FC236}">
              <a16:creationId xmlns:a16="http://schemas.microsoft.com/office/drawing/2014/main" id="{49B66C9D-B99E-48C9-8BA1-D72BFC50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7" name="Picture 5">
          <a:extLst>
            <a:ext uri="{FF2B5EF4-FFF2-40B4-BE49-F238E27FC236}">
              <a16:creationId xmlns:a16="http://schemas.microsoft.com/office/drawing/2014/main" id="{76B11639-EFA7-4045-ADB2-2284CC4E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8" name="Picture 5">
          <a:extLst>
            <a:ext uri="{FF2B5EF4-FFF2-40B4-BE49-F238E27FC236}">
              <a16:creationId xmlns:a16="http://schemas.microsoft.com/office/drawing/2014/main" id="{DFEFC4C2-DCB7-4CF8-8602-30AF2F0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399" name="Picture 5">
          <a:extLst>
            <a:ext uri="{FF2B5EF4-FFF2-40B4-BE49-F238E27FC236}">
              <a16:creationId xmlns:a16="http://schemas.microsoft.com/office/drawing/2014/main" id="{1C79E52E-BDA3-4D02-8D8E-FDFB0AEB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400" name="Picture 5">
          <a:extLst>
            <a:ext uri="{FF2B5EF4-FFF2-40B4-BE49-F238E27FC236}">
              <a16:creationId xmlns:a16="http://schemas.microsoft.com/office/drawing/2014/main" id="{18F3114F-B1FF-49BA-AE77-CBB3737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1" name="Picture 5">
          <a:extLst>
            <a:ext uri="{FF2B5EF4-FFF2-40B4-BE49-F238E27FC236}">
              <a16:creationId xmlns:a16="http://schemas.microsoft.com/office/drawing/2014/main" id="{E71A0083-23AA-4EF0-AA4A-8FF53554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2" name="Picture 5">
          <a:extLst>
            <a:ext uri="{FF2B5EF4-FFF2-40B4-BE49-F238E27FC236}">
              <a16:creationId xmlns:a16="http://schemas.microsoft.com/office/drawing/2014/main" id="{BAE3DE61-2D3A-43F4-A42F-52A6E474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3" name="Picture 5">
          <a:extLst>
            <a:ext uri="{FF2B5EF4-FFF2-40B4-BE49-F238E27FC236}">
              <a16:creationId xmlns:a16="http://schemas.microsoft.com/office/drawing/2014/main" id="{7870FFC8-E030-49E8-BB98-8271BE3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4" name="Picture 5">
          <a:extLst>
            <a:ext uri="{FF2B5EF4-FFF2-40B4-BE49-F238E27FC236}">
              <a16:creationId xmlns:a16="http://schemas.microsoft.com/office/drawing/2014/main" id="{7EDADB46-0FFD-42E0-BC6D-563C4D02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5" name="Picture 5">
          <a:extLst>
            <a:ext uri="{FF2B5EF4-FFF2-40B4-BE49-F238E27FC236}">
              <a16:creationId xmlns:a16="http://schemas.microsoft.com/office/drawing/2014/main" id="{33D49A3C-4FAD-416A-8E5A-3985D8D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6" name="Picture 5">
          <a:extLst>
            <a:ext uri="{FF2B5EF4-FFF2-40B4-BE49-F238E27FC236}">
              <a16:creationId xmlns:a16="http://schemas.microsoft.com/office/drawing/2014/main" id="{5F3943FF-BB53-4088-9485-E077F81D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7" name="Picture 5">
          <a:extLst>
            <a:ext uri="{FF2B5EF4-FFF2-40B4-BE49-F238E27FC236}">
              <a16:creationId xmlns:a16="http://schemas.microsoft.com/office/drawing/2014/main" id="{408CC17B-D8B6-48FD-AA6D-20E3E581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8" name="Picture 5">
          <a:extLst>
            <a:ext uri="{FF2B5EF4-FFF2-40B4-BE49-F238E27FC236}">
              <a16:creationId xmlns:a16="http://schemas.microsoft.com/office/drawing/2014/main" id="{310B4BDA-2EDD-4D8C-82E8-F7E3E265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09" name="Picture 5">
          <a:extLst>
            <a:ext uri="{FF2B5EF4-FFF2-40B4-BE49-F238E27FC236}">
              <a16:creationId xmlns:a16="http://schemas.microsoft.com/office/drawing/2014/main" id="{98920C79-ABA7-4099-A029-7969E00F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10" name="Picture 5">
          <a:extLst>
            <a:ext uri="{FF2B5EF4-FFF2-40B4-BE49-F238E27FC236}">
              <a16:creationId xmlns:a16="http://schemas.microsoft.com/office/drawing/2014/main" id="{28B082A9-8149-460E-A062-45BF8E5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1" name="Picture 5">
          <a:extLst>
            <a:ext uri="{FF2B5EF4-FFF2-40B4-BE49-F238E27FC236}">
              <a16:creationId xmlns:a16="http://schemas.microsoft.com/office/drawing/2014/main" id="{D6BEE2B5-1E91-4513-A404-1A5DFE0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2" name="Picture 5">
          <a:extLst>
            <a:ext uri="{FF2B5EF4-FFF2-40B4-BE49-F238E27FC236}">
              <a16:creationId xmlns:a16="http://schemas.microsoft.com/office/drawing/2014/main" id="{AB9246BC-535B-4640-A79C-86916B0B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3" name="Picture 5">
          <a:extLst>
            <a:ext uri="{FF2B5EF4-FFF2-40B4-BE49-F238E27FC236}">
              <a16:creationId xmlns:a16="http://schemas.microsoft.com/office/drawing/2014/main" id="{72BB4B92-D884-4B47-86BF-50AD26B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4" name="Picture 5">
          <a:extLst>
            <a:ext uri="{FF2B5EF4-FFF2-40B4-BE49-F238E27FC236}">
              <a16:creationId xmlns:a16="http://schemas.microsoft.com/office/drawing/2014/main" id="{E748E055-7D7A-4B81-BCF5-AECC4260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5" name="Picture 5">
          <a:extLst>
            <a:ext uri="{FF2B5EF4-FFF2-40B4-BE49-F238E27FC236}">
              <a16:creationId xmlns:a16="http://schemas.microsoft.com/office/drawing/2014/main" id="{1E921347-9BC6-4B46-8115-285B9C4B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6" name="Picture 5">
          <a:extLst>
            <a:ext uri="{FF2B5EF4-FFF2-40B4-BE49-F238E27FC236}">
              <a16:creationId xmlns:a16="http://schemas.microsoft.com/office/drawing/2014/main" id="{541DFAE1-F3FB-4497-A171-C91E3C39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7" name="Picture 5">
          <a:extLst>
            <a:ext uri="{FF2B5EF4-FFF2-40B4-BE49-F238E27FC236}">
              <a16:creationId xmlns:a16="http://schemas.microsoft.com/office/drawing/2014/main" id="{BB9DAFEB-BCD1-4CD4-AFEB-C009EEC3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8" name="Picture 5">
          <a:extLst>
            <a:ext uri="{FF2B5EF4-FFF2-40B4-BE49-F238E27FC236}">
              <a16:creationId xmlns:a16="http://schemas.microsoft.com/office/drawing/2014/main" id="{2BA5AF70-B77C-4649-A149-EDE47BD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19" name="Picture 5">
          <a:extLst>
            <a:ext uri="{FF2B5EF4-FFF2-40B4-BE49-F238E27FC236}">
              <a16:creationId xmlns:a16="http://schemas.microsoft.com/office/drawing/2014/main" id="{8BD63000-908B-4D8D-880E-4B86B51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20" name="Picture 5">
          <a:extLst>
            <a:ext uri="{FF2B5EF4-FFF2-40B4-BE49-F238E27FC236}">
              <a16:creationId xmlns:a16="http://schemas.microsoft.com/office/drawing/2014/main" id="{06182315-6C1A-40CA-8803-2123E10F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1" name="Picture 5">
          <a:extLst>
            <a:ext uri="{FF2B5EF4-FFF2-40B4-BE49-F238E27FC236}">
              <a16:creationId xmlns:a16="http://schemas.microsoft.com/office/drawing/2014/main" id="{207DE117-60D6-4F73-A6FE-C1ABDDEA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2" name="Picture 5">
          <a:extLst>
            <a:ext uri="{FF2B5EF4-FFF2-40B4-BE49-F238E27FC236}">
              <a16:creationId xmlns:a16="http://schemas.microsoft.com/office/drawing/2014/main" id="{43D8D4E9-A178-434C-8C14-4F409370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3" name="Picture 5">
          <a:extLst>
            <a:ext uri="{FF2B5EF4-FFF2-40B4-BE49-F238E27FC236}">
              <a16:creationId xmlns:a16="http://schemas.microsoft.com/office/drawing/2014/main" id="{CDF9E77E-B1B7-497E-9B77-EC6C797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4" name="Picture 5">
          <a:extLst>
            <a:ext uri="{FF2B5EF4-FFF2-40B4-BE49-F238E27FC236}">
              <a16:creationId xmlns:a16="http://schemas.microsoft.com/office/drawing/2014/main" id="{8BC9D6FB-B361-41C4-A479-1DBB3E0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5" name="Picture 5">
          <a:extLst>
            <a:ext uri="{FF2B5EF4-FFF2-40B4-BE49-F238E27FC236}">
              <a16:creationId xmlns:a16="http://schemas.microsoft.com/office/drawing/2014/main" id="{0E50FC2E-9B4F-45B3-BA84-4E1321D6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6" name="Picture 5">
          <a:extLst>
            <a:ext uri="{FF2B5EF4-FFF2-40B4-BE49-F238E27FC236}">
              <a16:creationId xmlns:a16="http://schemas.microsoft.com/office/drawing/2014/main" id="{3F2F217E-6709-4737-96C1-F9902078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7" name="Picture 5">
          <a:extLst>
            <a:ext uri="{FF2B5EF4-FFF2-40B4-BE49-F238E27FC236}">
              <a16:creationId xmlns:a16="http://schemas.microsoft.com/office/drawing/2014/main" id="{62DFAB62-D6EF-40EA-AC72-108942E9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8" name="Picture 5">
          <a:extLst>
            <a:ext uri="{FF2B5EF4-FFF2-40B4-BE49-F238E27FC236}">
              <a16:creationId xmlns:a16="http://schemas.microsoft.com/office/drawing/2014/main" id="{B74C2C04-F0ED-4766-8CA2-93AF188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29" name="Picture 5">
          <a:extLst>
            <a:ext uri="{FF2B5EF4-FFF2-40B4-BE49-F238E27FC236}">
              <a16:creationId xmlns:a16="http://schemas.microsoft.com/office/drawing/2014/main" id="{67DAC0A3-D22A-4C18-8355-E6DE36E6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30" name="Picture 5">
          <a:extLst>
            <a:ext uri="{FF2B5EF4-FFF2-40B4-BE49-F238E27FC236}">
              <a16:creationId xmlns:a16="http://schemas.microsoft.com/office/drawing/2014/main" id="{A17071FD-ECF3-4FA6-A064-87D3A7AF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1" name="Picture 5">
          <a:extLst>
            <a:ext uri="{FF2B5EF4-FFF2-40B4-BE49-F238E27FC236}">
              <a16:creationId xmlns:a16="http://schemas.microsoft.com/office/drawing/2014/main" id="{5731E5FA-2A8C-4DF6-8B98-2623FECD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2" name="Picture 5">
          <a:extLst>
            <a:ext uri="{FF2B5EF4-FFF2-40B4-BE49-F238E27FC236}">
              <a16:creationId xmlns:a16="http://schemas.microsoft.com/office/drawing/2014/main" id="{F235B76F-51A2-411A-8562-DE43F46F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3" name="Picture 5">
          <a:extLst>
            <a:ext uri="{FF2B5EF4-FFF2-40B4-BE49-F238E27FC236}">
              <a16:creationId xmlns:a16="http://schemas.microsoft.com/office/drawing/2014/main" id="{1F499FF3-839B-4445-9B31-FC385C2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4" name="Picture 5">
          <a:extLst>
            <a:ext uri="{FF2B5EF4-FFF2-40B4-BE49-F238E27FC236}">
              <a16:creationId xmlns:a16="http://schemas.microsoft.com/office/drawing/2014/main" id="{E2F55C9E-5FEA-4EA1-B4BB-55CF768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5" name="Picture 5">
          <a:extLst>
            <a:ext uri="{FF2B5EF4-FFF2-40B4-BE49-F238E27FC236}">
              <a16:creationId xmlns:a16="http://schemas.microsoft.com/office/drawing/2014/main" id="{D2581FC7-E2FC-4009-9D1F-A729C9D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6" name="Picture 5">
          <a:extLst>
            <a:ext uri="{FF2B5EF4-FFF2-40B4-BE49-F238E27FC236}">
              <a16:creationId xmlns:a16="http://schemas.microsoft.com/office/drawing/2014/main" id="{C25F9992-3B05-4999-B575-A4A465E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7" name="Picture 5">
          <a:extLst>
            <a:ext uri="{FF2B5EF4-FFF2-40B4-BE49-F238E27FC236}">
              <a16:creationId xmlns:a16="http://schemas.microsoft.com/office/drawing/2014/main" id="{9A8391CD-6EDE-4D89-94BC-F269E23A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8" name="Picture 5">
          <a:extLst>
            <a:ext uri="{FF2B5EF4-FFF2-40B4-BE49-F238E27FC236}">
              <a16:creationId xmlns:a16="http://schemas.microsoft.com/office/drawing/2014/main" id="{8BB2B3ED-6907-4E22-8FA0-AC898E2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39" name="Picture 5">
          <a:extLst>
            <a:ext uri="{FF2B5EF4-FFF2-40B4-BE49-F238E27FC236}">
              <a16:creationId xmlns:a16="http://schemas.microsoft.com/office/drawing/2014/main" id="{3486E28F-D5ED-41C7-B0AB-7526BA2B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40" name="Picture 5">
          <a:extLst>
            <a:ext uri="{FF2B5EF4-FFF2-40B4-BE49-F238E27FC236}">
              <a16:creationId xmlns:a16="http://schemas.microsoft.com/office/drawing/2014/main" id="{C1D1C90C-F2A6-4FF1-A81B-1E8E1972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1" name="Picture 5">
          <a:extLst>
            <a:ext uri="{FF2B5EF4-FFF2-40B4-BE49-F238E27FC236}">
              <a16:creationId xmlns:a16="http://schemas.microsoft.com/office/drawing/2014/main" id="{369E3FE4-D996-4311-A764-1FD9A01D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2" name="Picture 5">
          <a:extLst>
            <a:ext uri="{FF2B5EF4-FFF2-40B4-BE49-F238E27FC236}">
              <a16:creationId xmlns:a16="http://schemas.microsoft.com/office/drawing/2014/main" id="{44C4F606-06BE-4F9C-A5F9-7B2AEDC2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3" name="Picture 5">
          <a:extLst>
            <a:ext uri="{FF2B5EF4-FFF2-40B4-BE49-F238E27FC236}">
              <a16:creationId xmlns:a16="http://schemas.microsoft.com/office/drawing/2014/main" id="{07B11614-A320-4DB3-B2A8-A59A6E66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4" name="Picture 5">
          <a:extLst>
            <a:ext uri="{FF2B5EF4-FFF2-40B4-BE49-F238E27FC236}">
              <a16:creationId xmlns:a16="http://schemas.microsoft.com/office/drawing/2014/main" id="{384312D7-199A-4EC0-B867-EC3ED3C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5" name="Picture 5">
          <a:extLst>
            <a:ext uri="{FF2B5EF4-FFF2-40B4-BE49-F238E27FC236}">
              <a16:creationId xmlns:a16="http://schemas.microsoft.com/office/drawing/2014/main" id="{227303F5-891A-44EB-A831-15AB6FE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6" name="Picture 5">
          <a:extLst>
            <a:ext uri="{FF2B5EF4-FFF2-40B4-BE49-F238E27FC236}">
              <a16:creationId xmlns:a16="http://schemas.microsoft.com/office/drawing/2014/main" id="{6E82293A-0506-4BDC-B2B6-718C149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7" name="Picture 5">
          <a:extLst>
            <a:ext uri="{FF2B5EF4-FFF2-40B4-BE49-F238E27FC236}">
              <a16:creationId xmlns:a16="http://schemas.microsoft.com/office/drawing/2014/main" id="{B390A631-E520-4DC5-A401-99B64439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8" name="Picture 5">
          <a:extLst>
            <a:ext uri="{FF2B5EF4-FFF2-40B4-BE49-F238E27FC236}">
              <a16:creationId xmlns:a16="http://schemas.microsoft.com/office/drawing/2014/main" id="{842EEE55-3A40-4E51-837B-13E6203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49" name="Picture 5">
          <a:extLst>
            <a:ext uri="{FF2B5EF4-FFF2-40B4-BE49-F238E27FC236}">
              <a16:creationId xmlns:a16="http://schemas.microsoft.com/office/drawing/2014/main" id="{3778E120-A1B1-434B-AF05-9F130275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50" name="Picture 5">
          <a:extLst>
            <a:ext uri="{FF2B5EF4-FFF2-40B4-BE49-F238E27FC236}">
              <a16:creationId xmlns:a16="http://schemas.microsoft.com/office/drawing/2014/main" id="{C7342A2B-3DD3-48A7-B628-62169713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1" name="Picture 5">
          <a:extLst>
            <a:ext uri="{FF2B5EF4-FFF2-40B4-BE49-F238E27FC236}">
              <a16:creationId xmlns:a16="http://schemas.microsoft.com/office/drawing/2014/main" id="{ABB180E8-A738-4354-93E6-7E776C56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2" name="Picture 5">
          <a:extLst>
            <a:ext uri="{FF2B5EF4-FFF2-40B4-BE49-F238E27FC236}">
              <a16:creationId xmlns:a16="http://schemas.microsoft.com/office/drawing/2014/main" id="{1AD0AED2-B724-43AC-B23F-ECD8B24B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3" name="Picture 5">
          <a:extLst>
            <a:ext uri="{FF2B5EF4-FFF2-40B4-BE49-F238E27FC236}">
              <a16:creationId xmlns:a16="http://schemas.microsoft.com/office/drawing/2014/main" id="{FC7FD221-9BC2-4553-A6C3-3455FBD5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4" name="Picture 5">
          <a:extLst>
            <a:ext uri="{FF2B5EF4-FFF2-40B4-BE49-F238E27FC236}">
              <a16:creationId xmlns:a16="http://schemas.microsoft.com/office/drawing/2014/main" id="{A5922F4A-61C5-4019-9EC5-9DBFA1DC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5" name="Picture 5">
          <a:extLst>
            <a:ext uri="{FF2B5EF4-FFF2-40B4-BE49-F238E27FC236}">
              <a16:creationId xmlns:a16="http://schemas.microsoft.com/office/drawing/2014/main" id="{D2A5AD21-716B-4FBD-B861-A4408AFE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6" name="Picture 5">
          <a:extLst>
            <a:ext uri="{FF2B5EF4-FFF2-40B4-BE49-F238E27FC236}">
              <a16:creationId xmlns:a16="http://schemas.microsoft.com/office/drawing/2014/main" id="{8F244C68-7FDA-41A6-BA77-6DD63B0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7" name="Picture 5">
          <a:extLst>
            <a:ext uri="{FF2B5EF4-FFF2-40B4-BE49-F238E27FC236}">
              <a16:creationId xmlns:a16="http://schemas.microsoft.com/office/drawing/2014/main" id="{281F1C0F-B754-462F-BCC7-36A2F48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8" name="Picture 5">
          <a:extLst>
            <a:ext uri="{FF2B5EF4-FFF2-40B4-BE49-F238E27FC236}">
              <a16:creationId xmlns:a16="http://schemas.microsoft.com/office/drawing/2014/main" id="{35BB6959-1833-41EF-A0C9-5853D97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59" name="Picture 5">
          <a:extLst>
            <a:ext uri="{FF2B5EF4-FFF2-40B4-BE49-F238E27FC236}">
              <a16:creationId xmlns:a16="http://schemas.microsoft.com/office/drawing/2014/main" id="{8DC52665-2013-4398-9191-9B213457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60" name="Picture 5">
          <a:extLst>
            <a:ext uri="{FF2B5EF4-FFF2-40B4-BE49-F238E27FC236}">
              <a16:creationId xmlns:a16="http://schemas.microsoft.com/office/drawing/2014/main" id="{12BE1B52-1426-42E6-BA84-E0BEC44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1" name="Picture 5">
          <a:extLst>
            <a:ext uri="{FF2B5EF4-FFF2-40B4-BE49-F238E27FC236}">
              <a16:creationId xmlns:a16="http://schemas.microsoft.com/office/drawing/2014/main" id="{4FCACB71-F3AA-455E-BAAC-008271A7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2" name="Picture 5">
          <a:extLst>
            <a:ext uri="{FF2B5EF4-FFF2-40B4-BE49-F238E27FC236}">
              <a16:creationId xmlns:a16="http://schemas.microsoft.com/office/drawing/2014/main" id="{D28E3116-F8EF-426E-9EC7-9E806835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3" name="Picture 5">
          <a:extLst>
            <a:ext uri="{FF2B5EF4-FFF2-40B4-BE49-F238E27FC236}">
              <a16:creationId xmlns:a16="http://schemas.microsoft.com/office/drawing/2014/main" id="{9AA758F5-36A9-4F4B-A741-757383E7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4" name="Picture 5">
          <a:extLst>
            <a:ext uri="{FF2B5EF4-FFF2-40B4-BE49-F238E27FC236}">
              <a16:creationId xmlns:a16="http://schemas.microsoft.com/office/drawing/2014/main" id="{7C4AC635-C908-4D48-BA6E-3AF66CD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5" name="Picture 5">
          <a:extLst>
            <a:ext uri="{FF2B5EF4-FFF2-40B4-BE49-F238E27FC236}">
              <a16:creationId xmlns:a16="http://schemas.microsoft.com/office/drawing/2014/main" id="{7EB5D8B3-C248-4B73-A3FA-501E9721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6" name="Picture 5">
          <a:extLst>
            <a:ext uri="{FF2B5EF4-FFF2-40B4-BE49-F238E27FC236}">
              <a16:creationId xmlns:a16="http://schemas.microsoft.com/office/drawing/2014/main" id="{2906FEAD-D452-4ADE-8DA5-1D030BF5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7" name="Picture 5">
          <a:extLst>
            <a:ext uri="{FF2B5EF4-FFF2-40B4-BE49-F238E27FC236}">
              <a16:creationId xmlns:a16="http://schemas.microsoft.com/office/drawing/2014/main" id="{72500BE4-2EE6-40CE-B563-DC04002D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8" name="Picture 5">
          <a:extLst>
            <a:ext uri="{FF2B5EF4-FFF2-40B4-BE49-F238E27FC236}">
              <a16:creationId xmlns:a16="http://schemas.microsoft.com/office/drawing/2014/main" id="{CCEB8134-1F25-409A-A4AE-D85DEEB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69" name="Picture 5">
          <a:extLst>
            <a:ext uri="{FF2B5EF4-FFF2-40B4-BE49-F238E27FC236}">
              <a16:creationId xmlns:a16="http://schemas.microsoft.com/office/drawing/2014/main" id="{B3B91B14-309C-46B0-95A5-C02EF720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70" name="Picture 5">
          <a:extLst>
            <a:ext uri="{FF2B5EF4-FFF2-40B4-BE49-F238E27FC236}">
              <a16:creationId xmlns:a16="http://schemas.microsoft.com/office/drawing/2014/main" id="{35BF466C-0C08-474A-BA4E-575CC530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1" name="Picture 5">
          <a:extLst>
            <a:ext uri="{FF2B5EF4-FFF2-40B4-BE49-F238E27FC236}">
              <a16:creationId xmlns:a16="http://schemas.microsoft.com/office/drawing/2014/main" id="{8A39D109-6DF8-483D-9BF0-E838149D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2" name="Picture 5">
          <a:extLst>
            <a:ext uri="{FF2B5EF4-FFF2-40B4-BE49-F238E27FC236}">
              <a16:creationId xmlns:a16="http://schemas.microsoft.com/office/drawing/2014/main" id="{AE5F1CEA-185E-4AC6-AF28-74C3808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3" name="Picture 5">
          <a:extLst>
            <a:ext uri="{FF2B5EF4-FFF2-40B4-BE49-F238E27FC236}">
              <a16:creationId xmlns:a16="http://schemas.microsoft.com/office/drawing/2014/main" id="{7912EA25-7B61-4CD5-A588-A0330FA2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4" name="Picture 5">
          <a:extLst>
            <a:ext uri="{FF2B5EF4-FFF2-40B4-BE49-F238E27FC236}">
              <a16:creationId xmlns:a16="http://schemas.microsoft.com/office/drawing/2014/main" id="{F777975A-9718-4BAF-8BCF-2BF39BF1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5" name="Picture 5">
          <a:extLst>
            <a:ext uri="{FF2B5EF4-FFF2-40B4-BE49-F238E27FC236}">
              <a16:creationId xmlns:a16="http://schemas.microsoft.com/office/drawing/2014/main" id="{58F94727-C27E-4449-A5DA-B46EDF39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6" name="Picture 5">
          <a:extLst>
            <a:ext uri="{FF2B5EF4-FFF2-40B4-BE49-F238E27FC236}">
              <a16:creationId xmlns:a16="http://schemas.microsoft.com/office/drawing/2014/main" id="{8F5B4F38-A773-4D84-A295-27A0C5F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7" name="Picture 5">
          <a:extLst>
            <a:ext uri="{FF2B5EF4-FFF2-40B4-BE49-F238E27FC236}">
              <a16:creationId xmlns:a16="http://schemas.microsoft.com/office/drawing/2014/main" id="{DA8F3361-FF6E-43B3-83C1-4909F5B86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8" name="Picture 5">
          <a:extLst>
            <a:ext uri="{FF2B5EF4-FFF2-40B4-BE49-F238E27FC236}">
              <a16:creationId xmlns:a16="http://schemas.microsoft.com/office/drawing/2014/main" id="{D7E1B97B-E6C3-4940-8FB5-9B5E40ED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53340</xdr:colOff>
      <xdr:row>0</xdr:row>
      <xdr:rowOff>7620</xdr:rowOff>
    </xdr:to>
    <xdr:pic>
      <xdr:nvPicPr>
        <xdr:cNvPr id="93889" name="Picture 1">
          <a:extLst>
            <a:ext uri="{FF2B5EF4-FFF2-40B4-BE49-F238E27FC236}">
              <a16:creationId xmlns:a16="http://schemas.microsoft.com/office/drawing/2014/main" id="{7B683724-92B6-4136-BAAA-11B77B80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53340</xdr:colOff>
      <xdr:row>1</xdr:row>
      <xdr:rowOff>60960</xdr:rowOff>
    </xdr:to>
    <xdr:pic>
      <xdr:nvPicPr>
        <xdr:cNvPr id="93890" name="Picture 2">
          <a:extLst>
            <a:ext uri="{FF2B5EF4-FFF2-40B4-BE49-F238E27FC236}">
              <a16:creationId xmlns:a16="http://schemas.microsoft.com/office/drawing/2014/main" id="{D8118CE7-FAE3-4BFD-8D30-33C2DFC8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53340</xdr:colOff>
      <xdr:row>1</xdr:row>
      <xdr:rowOff>60960</xdr:rowOff>
    </xdr:to>
    <xdr:pic>
      <xdr:nvPicPr>
        <xdr:cNvPr id="93891" name="Picture 3">
          <a:extLst>
            <a:ext uri="{FF2B5EF4-FFF2-40B4-BE49-F238E27FC236}">
              <a16:creationId xmlns:a16="http://schemas.microsoft.com/office/drawing/2014/main" id="{C154A8C9-3232-4D40-B475-187D2224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45720</xdr:colOff>
      <xdr:row>2</xdr:row>
      <xdr:rowOff>30480</xdr:rowOff>
    </xdr:to>
    <xdr:pic>
      <xdr:nvPicPr>
        <xdr:cNvPr id="93892" name="Picture 4">
          <a:extLst>
            <a:ext uri="{FF2B5EF4-FFF2-40B4-BE49-F238E27FC236}">
              <a16:creationId xmlns:a16="http://schemas.microsoft.com/office/drawing/2014/main" id="{15E9449D-71C4-497E-A47B-51AFD5EA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45720</xdr:colOff>
      <xdr:row>47</xdr:row>
      <xdr:rowOff>30480</xdr:rowOff>
    </xdr:to>
    <xdr:pic>
      <xdr:nvPicPr>
        <xdr:cNvPr id="93893" name="Picture 5">
          <a:extLst>
            <a:ext uri="{FF2B5EF4-FFF2-40B4-BE49-F238E27FC236}">
              <a16:creationId xmlns:a16="http://schemas.microsoft.com/office/drawing/2014/main" id="{601DECFC-61B5-422A-94F1-8CC702C5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675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45720</xdr:colOff>
      <xdr:row>46</xdr:row>
      <xdr:rowOff>30480</xdr:rowOff>
    </xdr:to>
    <xdr:pic>
      <xdr:nvPicPr>
        <xdr:cNvPr id="93894" name="Picture 5">
          <a:extLst>
            <a:ext uri="{FF2B5EF4-FFF2-40B4-BE49-F238E27FC236}">
              <a16:creationId xmlns:a16="http://schemas.microsoft.com/office/drawing/2014/main" id="{1D41AA72-7191-49F7-A389-78B04F8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447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5" name="Picture 5">
          <a:extLst>
            <a:ext uri="{FF2B5EF4-FFF2-40B4-BE49-F238E27FC236}">
              <a16:creationId xmlns:a16="http://schemas.microsoft.com/office/drawing/2014/main" id="{3B2E9208-4A9C-400C-BFC3-4F7962B5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6" name="Picture 5">
          <a:extLst>
            <a:ext uri="{FF2B5EF4-FFF2-40B4-BE49-F238E27FC236}">
              <a16:creationId xmlns:a16="http://schemas.microsoft.com/office/drawing/2014/main" id="{327B5AC4-36D1-4061-BE61-2D9617CA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7" name="Picture 5">
          <a:extLst>
            <a:ext uri="{FF2B5EF4-FFF2-40B4-BE49-F238E27FC236}">
              <a16:creationId xmlns:a16="http://schemas.microsoft.com/office/drawing/2014/main" id="{F8499432-1E9D-4066-AC66-41554F8B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8" name="Picture 5">
          <a:extLst>
            <a:ext uri="{FF2B5EF4-FFF2-40B4-BE49-F238E27FC236}">
              <a16:creationId xmlns:a16="http://schemas.microsoft.com/office/drawing/2014/main" id="{1FF80875-C506-4517-9B71-14E9AF8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899" name="Picture 5">
          <a:extLst>
            <a:ext uri="{FF2B5EF4-FFF2-40B4-BE49-F238E27FC236}">
              <a16:creationId xmlns:a16="http://schemas.microsoft.com/office/drawing/2014/main" id="{1492EC5D-3E0C-4333-B540-A3AC5169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900" name="Picture 5">
          <a:extLst>
            <a:ext uri="{FF2B5EF4-FFF2-40B4-BE49-F238E27FC236}">
              <a16:creationId xmlns:a16="http://schemas.microsoft.com/office/drawing/2014/main" id="{963E0B0F-06B7-4A18-B689-8F1DE4EB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1" name="Picture 5">
          <a:extLst>
            <a:ext uri="{FF2B5EF4-FFF2-40B4-BE49-F238E27FC236}">
              <a16:creationId xmlns:a16="http://schemas.microsoft.com/office/drawing/2014/main" id="{64F9D240-27CF-4A73-96CF-EF6E2F8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2" name="Picture 5">
          <a:extLst>
            <a:ext uri="{FF2B5EF4-FFF2-40B4-BE49-F238E27FC236}">
              <a16:creationId xmlns:a16="http://schemas.microsoft.com/office/drawing/2014/main" id="{73167E48-656B-4AC4-A57A-5B9F90EA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3" name="Picture 5">
          <a:extLst>
            <a:ext uri="{FF2B5EF4-FFF2-40B4-BE49-F238E27FC236}">
              <a16:creationId xmlns:a16="http://schemas.microsoft.com/office/drawing/2014/main" id="{0F2FC7C0-CBFB-4FB3-90A9-5D16884A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4" name="Picture 5">
          <a:extLst>
            <a:ext uri="{FF2B5EF4-FFF2-40B4-BE49-F238E27FC236}">
              <a16:creationId xmlns:a16="http://schemas.microsoft.com/office/drawing/2014/main" id="{A82A9CEF-5322-4C9D-8196-E021330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5" name="Picture 5">
          <a:extLst>
            <a:ext uri="{FF2B5EF4-FFF2-40B4-BE49-F238E27FC236}">
              <a16:creationId xmlns:a16="http://schemas.microsoft.com/office/drawing/2014/main" id="{621E5AF6-F4FE-4F87-8C74-634B5C93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6" name="Picture 5">
          <a:extLst>
            <a:ext uri="{FF2B5EF4-FFF2-40B4-BE49-F238E27FC236}">
              <a16:creationId xmlns:a16="http://schemas.microsoft.com/office/drawing/2014/main" id="{17570AC2-41FF-4C15-A2F5-D6BC7356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7" name="Picture 5">
          <a:extLst>
            <a:ext uri="{FF2B5EF4-FFF2-40B4-BE49-F238E27FC236}">
              <a16:creationId xmlns:a16="http://schemas.microsoft.com/office/drawing/2014/main" id="{B01D8C04-BB3C-4924-823F-D9820B9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8" name="Picture 5">
          <a:extLst>
            <a:ext uri="{FF2B5EF4-FFF2-40B4-BE49-F238E27FC236}">
              <a16:creationId xmlns:a16="http://schemas.microsoft.com/office/drawing/2014/main" id="{C3F8851E-BB4C-470E-8B90-5F75C728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09" name="Picture 5">
          <a:extLst>
            <a:ext uri="{FF2B5EF4-FFF2-40B4-BE49-F238E27FC236}">
              <a16:creationId xmlns:a16="http://schemas.microsoft.com/office/drawing/2014/main" id="{642751A9-D753-4EB2-B288-EF9D2B1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10" name="Picture 5">
          <a:extLst>
            <a:ext uri="{FF2B5EF4-FFF2-40B4-BE49-F238E27FC236}">
              <a16:creationId xmlns:a16="http://schemas.microsoft.com/office/drawing/2014/main" id="{1AF60E8A-C6C7-4C88-B7DE-8E83835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1" name="Picture 5">
          <a:extLst>
            <a:ext uri="{FF2B5EF4-FFF2-40B4-BE49-F238E27FC236}">
              <a16:creationId xmlns:a16="http://schemas.microsoft.com/office/drawing/2014/main" id="{111BFF65-49B2-4DCC-9301-8E54997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2" name="Picture 5">
          <a:extLst>
            <a:ext uri="{FF2B5EF4-FFF2-40B4-BE49-F238E27FC236}">
              <a16:creationId xmlns:a16="http://schemas.microsoft.com/office/drawing/2014/main" id="{830A17DA-2D04-47D7-B5F6-2CB7C544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3" name="Picture 5">
          <a:extLst>
            <a:ext uri="{FF2B5EF4-FFF2-40B4-BE49-F238E27FC236}">
              <a16:creationId xmlns:a16="http://schemas.microsoft.com/office/drawing/2014/main" id="{916D84B6-BF2F-4FB8-BDCB-B1F1157F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4" name="Picture 5">
          <a:extLst>
            <a:ext uri="{FF2B5EF4-FFF2-40B4-BE49-F238E27FC236}">
              <a16:creationId xmlns:a16="http://schemas.microsoft.com/office/drawing/2014/main" id="{67D4E463-E80C-4567-A070-D319634E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5" name="Picture 5">
          <a:extLst>
            <a:ext uri="{FF2B5EF4-FFF2-40B4-BE49-F238E27FC236}">
              <a16:creationId xmlns:a16="http://schemas.microsoft.com/office/drawing/2014/main" id="{E39763F4-FD45-4F3A-89BC-BAAEFA10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6" name="Picture 5">
          <a:extLst>
            <a:ext uri="{FF2B5EF4-FFF2-40B4-BE49-F238E27FC236}">
              <a16:creationId xmlns:a16="http://schemas.microsoft.com/office/drawing/2014/main" id="{BCF4F8A8-1467-4BC1-8577-6454A861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7" name="Picture 5">
          <a:extLst>
            <a:ext uri="{FF2B5EF4-FFF2-40B4-BE49-F238E27FC236}">
              <a16:creationId xmlns:a16="http://schemas.microsoft.com/office/drawing/2014/main" id="{3E6CC3B1-B714-4B9D-B2E7-1070B1A3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8" name="Picture 5">
          <a:extLst>
            <a:ext uri="{FF2B5EF4-FFF2-40B4-BE49-F238E27FC236}">
              <a16:creationId xmlns:a16="http://schemas.microsoft.com/office/drawing/2014/main" id="{0A8D2F7B-2ECB-46C1-A6CB-A3E40C2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19" name="Picture 5">
          <a:extLst>
            <a:ext uri="{FF2B5EF4-FFF2-40B4-BE49-F238E27FC236}">
              <a16:creationId xmlns:a16="http://schemas.microsoft.com/office/drawing/2014/main" id="{8E9BF527-164C-4E9A-94DE-8DCF383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20" name="Picture 5">
          <a:extLst>
            <a:ext uri="{FF2B5EF4-FFF2-40B4-BE49-F238E27FC236}">
              <a16:creationId xmlns:a16="http://schemas.microsoft.com/office/drawing/2014/main" id="{8998E9B6-67FF-48D8-BE3C-56EC511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1" name="Picture 5">
          <a:extLst>
            <a:ext uri="{FF2B5EF4-FFF2-40B4-BE49-F238E27FC236}">
              <a16:creationId xmlns:a16="http://schemas.microsoft.com/office/drawing/2014/main" id="{B99B31B6-0F99-4A17-B05E-8972E1D4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2" name="Picture 5">
          <a:extLst>
            <a:ext uri="{FF2B5EF4-FFF2-40B4-BE49-F238E27FC236}">
              <a16:creationId xmlns:a16="http://schemas.microsoft.com/office/drawing/2014/main" id="{5BFE11F9-E1BA-4D6E-9D2B-60C2D0B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3" name="Picture 5">
          <a:extLst>
            <a:ext uri="{FF2B5EF4-FFF2-40B4-BE49-F238E27FC236}">
              <a16:creationId xmlns:a16="http://schemas.microsoft.com/office/drawing/2014/main" id="{BEBBAEE2-C802-4258-9795-C7013A4A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4" name="Picture 5">
          <a:extLst>
            <a:ext uri="{FF2B5EF4-FFF2-40B4-BE49-F238E27FC236}">
              <a16:creationId xmlns:a16="http://schemas.microsoft.com/office/drawing/2014/main" id="{D9A1541C-94B7-41FA-8DD2-8D43104C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5" name="Picture 5">
          <a:extLst>
            <a:ext uri="{FF2B5EF4-FFF2-40B4-BE49-F238E27FC236}">
              <a16:creationId xmlns:a16="http://schemas.microsoft.com/office/drawing/2014/main" id="{5B6FEC12-FF03-44E9-9D8B-CD6754DC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6" name="Picture 5">
          <a:extLst>
            <a:ext uri="{FF2B5EF4-FFF2-40B4-BE49-F238E27FC236}">
              <a16:creationId xmlns:a16="http://schemas.microsoft.com/office/drawing/2014/main" id="{85BB7897-A544-46C3-B662-622D5DCE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7" name="Picture 5">
          <a:extLst>
            <a:ext uri="{FF2B5EF4-FFF2-40B4-BE49-F238E27FC236}">
              <a16:creationId xmlns:a16="http://schemas.microsoft.com/office/drawing/2014/main" id="{11D25D36-D24A-4FD0-A093-FB3D6481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8" name="Picture 5">
          <a:extLst>
            <a:ext uri="{FF2B5EF4-FFF2-40B4-BE49-F238E27FC236}">
              <a16:creationId xmlns:a16="http://schemas.microsoft.com/office/drawing/2014/main" id="{6DAF0DD0-24F4-4A83-9053-66D38578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29" name="Picture 5">
          <a:extLst>
            <a:ext uri="{FF2B5EF4-FFF2-40B4-BE49-F238E27FC236}">
              <a16:creationId xmlns:a16="http://schemas.microsoft.com/office/drawing/2014/main" id="{823B3034-3DCD-4F3A-B3D2-5AEA6A9F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30" name="Picture 5">
          <a:extLst>
            <a:ext uri="{FF2B5EF4-FFF2-40B4-BE49-F238E27FC236}">
              <a16:creationId xmlns:a16="http://schemas.microsoft.com/office/drawing/2014/main" id="{BA669767-750E-4485-B2A7-80CD8C78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1" name="Picture 5">
          <a:extLst>
            <a:ext uri="{FF2B5EF4-FFF2-40B4-BE49-F238E27FC236}">
              <a16:creationId xmlns:a16="http://schemas.microsoft.com/office/drawing/2014/main" id="{B1C4C920-7F8C-4148-9A32-F370FB4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2" name="Picture 5">
          <a:extLst>
            <a:ext uri="{FF2B5EF4-FFF2-40B4-BE49-F238E27FC236}">
              <a16:creationId xmlns:a16="http://schemas.microsoft.com/office/drawing/2014/main" id="{2789AA5F-2C74-42F0-B5AA-F0C8369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3" name="Picture 5">
          <a:extLst>
            <a:ext uri="{FF2B5EF4-FFF2-40B4-BE49-F238E27FC236}">
              <a16:creationId xmlns:a16="http://schemas.microsoft.com/office/drawing/2014/main" id="{288CD9FE-A8AC-4F61-8485-2F4D8E3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4" name="Picture 5">
          <a:extLst>
            <a:ext uri="{FF2B5EF4-FFF2-40B4-BE49-F238E27FC236}">
              <a16:creationId xmlns:a16="http://schemas.microsoft.com/office/drawing/2014/main" id="{094525EF-7476-4FB0-909B-AFE9969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5" name="Picture 5">
          <a:extLst>
            <a:ext uri="{FF2B5EF4-FFF2-40B4-BE49-F238E27FC236}">
              <a16:creationId xmlns:a16="http://schemas.microsoft.com/office/drawing/2014/main" id="{E92B54FA-AC8C-42F4-9DBA-F8084385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6" name="Picture 5">
          <a:extLst>
            <a:ext uri="{FF2B5EF4-FFF2-40B4-BE49-F238E27FC236}">
              <a16:creationId xmlns:a16="http://schemas.microsoft.com/office/drawing/2014/main" id="{AD231650-5EED-4E3E-A8BE-17419C5D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7" name="Picture 5">
          <a:extLst>
            <a:ext uri="{FF2B5EF4-FFF2-40B4-BE49-F238E27FC236}">
              <a16:creationId xmlns:a16="http://schemas.microsoft.com/office/drawing/2014/main" id="{D51B6E4F-57A7-4C92-A22A-74713421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8" name="Picture 5">
          <a:extLst>
            <a:ext uri="{FF2B5EF4-FFF2-40B4-BE49-F238E27FC236}">
              <a16:creationId xmlns:a16="http://schemas.microsoft.com/office/drawing/2014/main" id="{D034FAE6-77AC-449F-96D7-D86834B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39" name="Picture 5">
          <a:extLst>
            <a:ext uri="{FF2B5EF4-FFF2-40B4-BE49-F238E27FC236}">
              <a16:creationId xmlns:a16="http://schemas.microsoft.com/office/drawing/2014/main" id="{BF13BB2C-2403-4FB1-B9F8-08B0DA34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40" name="Picture 5">
          <a:extLst>
            <a:ext uri="{FF2B5EF4-FFF2-40B4-BE49-F238E27FC236}">
              <a16:creationId xmlns:a16="http://schemas.microsoft.com/office/drawing/2014/main" id="{5A6F64D8-2A1A-489B-87DE-B06068B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1" name="Picture 5">
          <a:extLst>
            <a:ext uri="{FF2B5EF4-FFF2-40B4-BE49-F238E27FC236}">
              <a16:creationId xmlns:a16="http://schemas.microsoft.com/office/drawing/2014/main" id="{8AA36D20-06F6-40C2-898C-672E2738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2" name="Picture 5">
          <a:extLst>
            <a:ext uri="{FF2B5EF4-FFF2-40B4-BE49-F238E27FC236}">
              <a16:creationId xmlns:a16="http://schemas.microsoft.com/office/drawing/2014/main" id="{2DB93C7B-7BC4-4065-9E31-714BD9B8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3" name="Picture 5">
          <a:extLst>
            <a:ext uri="{FF2B5EF4-FFF2-40B4-BE49-F238E27FC236}">
              <a16:creationId xmlns:a16="http://schemas.microsoft.com/office/drawing/2014/main" id="{FA88120F-47A4-4B7D-AD80-FFE8950E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4" name="Picture 5">
          <a:extLst>
            <a:ext uri="{FF2B5EF4-FFF2-40B4-BE49-F238E27FC236}">
              <a16:creationId xmlns:a16="http://schemas.microsoft.com/office/drawing/2014/main" id="{77072167-5341-4983-81EE-2BCFACDB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5" name="Picture 5">
          <a:extLst>
            <a:ext uri="{FF2B5EF4-FFF2-40B4-BE49-F238E27FC236}">
              <a16:creationId xmlns:a16="http://schemas.microsoft.com/office/drawing/2014/main" id="{8D5618D6-75B5-4AF6-B08C-E85D60A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6" name="Picture 5">
          <a:extLst>
            <a:ext uri="{FF2B5EF4-FFF2-40B4-BE49-F238E27FC236}">
              <a16:creationId xmlns:a16="http://schemas.microsoft.com/office/drawing/2014/main" id="{1E466C2A-27D4-4D19-B930-AC907BCE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7" name="Picture 5">
          <a:extLst>
            <a:ext uri="{FF2B5EF4-FFF2-40B4-BE49-F238E27FC236}">
              <a16:creationId xmlns:a16="http://schemas.microsoft.com/office/drawing/2014/main" id="{29B885DC-9B61-4EE3-9612-508A7DB9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8" name="Picture 5">
          <a:extLst>
            <a:ext uri="{FF2B5EF4-FFF2-40B4-BE49-F238E27FC236}">
              <a16:creationId xmlns:a16="http://schemas.microsoft.com/office/drawing/2014/main" id="{D6E8F48D-9881-4687-BA51-C0408D78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49" name="Picture 5">
          <a:extLst>
            <a:ext uri="{FF2B5EF4-FFF2-40B4-BE49-F238E27FC236}">
              <a16:creationId xmlns:a16="http://schemas.microsoft.com/office/drawing/2014/main" id="{5D1A527E-9EFB-4384-95E3-3138C5C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50" name="Picture 5">
          <a:extLst>
            <a:ext uri="{FF2B5EF4-FFF2-40B4-BE49-F238E27FC236}">
              <a16:creationId xmlns:a16="http://schemas.microsoft.com/office/drawing/2014/main" id="{F0256F4C-61E1-4840-9826-7BF93BEE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1" name="Picture 5">
          <a:extLst>
            <a:ext uri="{FF2B5EF4-FFF2-40B4-BE49-F238E27FC236}">
              <a16:creationId xmlns:a16="http://schemas.microsoft.com/office/drawing/2014/main" id="{869B3C5C-29A7-4A7E-92FC-FA771DBE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2" name="Picture 5">
          <a:extLst>
            <a:ext uri="{FF2B5EF4-FFF2-40B4-BE49-F238E27FC236}">
              <a16:creationId xmlns:a16="http://schemas.microsoft.com/office/drawing/2014/main" id="{39EACDF3-0497-4FDB-A046-D2FDFD8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3" name="Picture 5">
          <a:extLst>
            <a:ext uri="{FF2B5EF4-FFF2-40B4-BE49-F238E27FC236}">
              <a16:creationId xmlns:a16="http://schemas.microsoft.com/office/drawing/2014/main" id="{1A884C3C-6FBB-4A23-90C0-CCF893D1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4" name="Picture 5">
          <a:extLst>
            <a:ext uri="{FF2B5EF4-FFF2-40B4-BE49-F238E27FC236}">
              <a16:creationId xmlns:a16="http://schemas.microsoft.com/office/drawing/2014/main" id="{9649EF31-3992-4C84-BC05-1747640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5" name="Picture 5">
          <a:extLst>
            <a:ext uri="{FF2B5EF4-FFF2-40B4-BE49-F238E27FC236}">
              <a16:creationId xmlns:a16="http://schemas.microsoft.com/office/drawing/2014/main" id="{D64B930B-5FD2-4C1F-AE1F-FF459EA6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6" name="Picture 5">
          <a:extLst>
            <a:ext uri="{FF2B5EF4-FFF2-40B4-BE49-F238E27FC236}">
              <a16:creationId xmlns:a16="http://schemas.microsoft.com/office/drawing/2014/main" id="{AB23EBE6-9E80-4244-8F1A-7933ABF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7" name="Picture 5">
          <a:extLst>
            <a:ext uri="{FF2B5EF4-FFF2-40B4-BE49-F238E27FC236}">
              <a16:creationId xmlns:a16="http://schemas.microsoft.com/office/drawing/2014/main" id="{37233C11-AA77-43A2-A1D3-1F68794E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8" name="Picture 5">
          <a:extLst>
            <a:ext uri="{FF2B5EF4-FFF2-40B4-BE49-F238E27FC236}">
              <a16:creationId xmlns:a16="http://schemas.microsoft.com/office/drawing/2014/main" id="{E0E6CC2E-0CD2-4740-A296-D78D4FDB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59" name="Picture 5">
          <a:extLst>
            <a:ext uri="{FF2B5EF4-FFF2-40B4-BE49-F238E27FC236}">
              <a16:creationId xmlns:a16="http://schemas.microsoft.com/office/drawing/2014/main" id="{BD24C7F5-2362-4B8B-991C-687C537C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60" name="Picture 5">
          <a:extLst>
            <a:ext uri="{FF2B5EF4-FFF2-40B4-BE49-F238E27FC236}">
              <a16:creationId xmlns:a16="http://schemas.microsoft.com/office/drawing/2014/main" id="{17DB081F-7D07-4B39-97A5-DA3BA43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1" name="Picture 5">
          <a:extLst>
            <a:ext uri="{FF2B5EF4-FFF2-40B4-BE49-F238E27FC236}">
              <a16:creationId xmlns:a16="http://schemas.microsoft.com/office/drawing/2014/main" id="{E9A63017-95F0-4E7A-9F6A-13320CD4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2" name="Picture 5">
          <a:extLst>
            <a:ext uri="{FF2B5EF4-FFF2-40B4-BE49-F238E27FC236}">
              <a16:creationId xmlns:a16="http://schemas.microsoft.com/office/drawing/2014/main" id="{1DCB8F52-CF32-420C-A50E-5184199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3" name="Picture 5">
          <a:extLst>
            <a:ext uri="{FF2B5EF4-FFF2-40B4-BE49-F238E27FC236}">
              <a16:creationId xmlns:a16="http://schemas.microsoft.com/office/drawing/2014/main" id="{860BF5FE-C31D-460E-9A58-E4A1FD89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4" name="Picture 5">
          <a:extLst>
            <a:ext uri="{FF2B5EF4-FFF2-40B4-BE49-F238E27FC236}">
              <a16:creationId xmlns:a16="http://schemas.microsoft.com/office/drawing/2014/main" id="{F932C5DD-4AEE-4E33-BBCF-CA67374D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5" name="Picture 5">
          <a:extLst>
            <a:ext uri="{FF2B5EF4-FFF2-40B4-BE49-F238E27FC236}">
              <a16:creationId xmlns:a16="http://schemas.microsoft.com/office/drawing/2014/main" id="{402E5548-9731-4F03-AB6D-2523B2B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6" name="Picture 5">
          <a:extLst>
            <a:ext uri="{FF2B5EF4-FFF2-40B4-BE49-F238E27FC236}">
              <a16:creationId xmlns:a16="http://schemas.microsoft.com/office/drawing/2014/main" id="{A580403A-F249-4AEE-B13A-DE8A2D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7" name="Picture 5">
          <a:extLst>
            <a:ext uri="{FF2B5EF4-FFF2-40B4-BE49-F238E27FC236}">
              <a16:creationId xmlns:a16="http://schemas.microsoft.com/office/drawing/2014/main" id="{AE069E64-3C7C-4BBC-B666-358FB76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8" name="Picture 5">
          <a:extLst>
            <a:ext uri="{FF2B5EF4-FFF2-40B4-BE49-F238E27FC236}">
              <a16:creationId xmlns:a16="http://schemas.microsoft.com/office/drawing/2014/main" id="{CB5E8AFC-9E14-45B5-9344-A5627D6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69" name="Picture 5">
          <a:extLst>
            <a:ext uri="{FF2B5EF4-FFF2-40B4-BE49-F238E27FC236}">
              <a16:creationId xmlns:a16="http://schemas.microsoft.com/office/drawing/2014/main" id="{ED47A3B6-2323-425F-BD2F-062892DA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70" name="Picture 5">
          <a:extLst>
            <a:ext uri="{FF2B5EF4-FFF2-40B4-BE49-F238E27FC236}">
              <a16:creationId xmlns:a16="http://schemas.microsoft.com/office/drawing/2014/main" id="{B3FA6B7E-4836-45FE-99C0-77F0993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1" name="Picture 5">
          <a:extLst>
            <a:ext uri="{FF2B5EF4-FFF2-40B4-BE49-F238E27FC236}">
              <a16:creationId xmlns:a16="http://schemas.microsoft.com/office/drawing/2014/main" id="{8B4C8391-B152-42ED-89A1-EDE0A06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2" name="Picture 5">
          <a:extLst>
            <a:ext uri="{FF2B5EF4-FFF2-40B4-BE49-F238E27FC236}">
              <a16:creationId xmlns:a16="http://schemas.microsoft.com/office/drawing/2014/main" id="{E35AB684-23B0-45D6-B896-5B36EB07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0854" name="Picture 1">
          <a:extLst>
            <a:ext uri="{FF2B5EF4-FFF2-40B4-BE49-F238E27FC236}">
              <a16:creationId xmlns:a16="http://schemas.microsoft.com/office/drawing/2014/main" id="{EF81DD4F-BBEC-49DF-AF5F-3D8DF58C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0855" name="Picture 2">
          <a:extLst>
            <a:ext uri="{FF2B5EF4-FFF2-40B4-BE49-F238E27FC236}">
              <a16:creationId xmlns:a16="http://schemas.microsoft.com/office/drawing/2014/main" id="{A5E325CA-6617-4028-A405-88B4EF71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0856" name="Picture 3">
          <a:extLst>
            <a:ext uri="{FF2B5EF4-FFF2-40B4-BE49-F238E27FC236}">
              <a16:creationId xmlns:a16="http://schemas.microsoft.com/office/drawing/2014/main" id="{78C854A6-8E87-420E-94A4-872A6E0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0857" name="Picture 4">
          <a:extLst>
            <a:ext uri="{FF2B5EF4-FFF2-40B4-BE49-F238E27FC236}">
              <a16:creationId xmlns:a16="http://schemas.microsoft.com/office/drawing/2014/main" id="{A782641B-B890-4CA5-9FD4-A37B0B66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0858" name="Picture 5">
          <a:extLst>
            <a:ext uri="{FF2B5EF4-FFF2-40B4-BE49-F238E27FC236}">
              <a16:creationId xmlns:a16="http://schemas.microsoft.com/office/drawing/2014/main" id="{6E5F6725-8CB7-4358-B2B2-BEB8CF45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1878" name="Picture 1">
          <a:extLst>
            <a:ext uri="{FF2B5EF4-FFF2-40B4-BE49-F238E27FC236}">
              <a16:creationId xmlns:a16="http://schemas.microsoft.com/office/drawing/2014/main" id="{D3AFCFF4-E621-457F-96D4-F8D05B6A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1879" name="Picture 2">
          <a:extLst>
            <a:ext uri="{FF2B5EF4-FFF2-40B4-BE49-F238E27FC236}">
              <a16:creationId xmlns:a16="http://schemas.microsoft.com/office/drawing/2014/main" id="{80A48B84-6789-45AF-AD8B-C3DE7CA8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1880" name="Picture 3">
          <a:extLst>
            <a:ext uri="{FF2B5EF4-FFF2-40B4-BE49-F238E27FC236}">
              <a16:creationId xmlns:a16="http://schemas.microsoft.com/office/drawing/2014/main" id="{04E5725F-5595-4C9D-B8D2-4662ED18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1881" name="Picture 4">
          <a:extLst>
            <a:ext uri="{FF2B5EF4-FFF2-40B4-BE49-F238E27FC236}">
              <a16:creationId xmlns:a16="http://schemas.microsoft.com/office/drawing/2014/main" id="{B00238DE-2D9C-4FA8-AF04-69001ACE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1882" name="Picture 5">
          <a:extLst>
            <a:ext uri="{FF2B5EF4-FFF2-40B4-BE49-F238E27FC236}">
              <a16:creationId xmlns:a16="http://schemas.microsoft.com/office/drawing/2014/main" id="{D137951A-4293-4DF7-A192-2768E662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5914-FAD5-4B1E-8133-2268D3470AA9}">
  <dimension ref="C1:H40"/>
  <sheetViews>
    <sheetView tabSelected="1" workbookViewId="0">
      <selection activeCell="G11" sqref="G11"/>
    </sheetView>
  </sheetViews>
  <sheetFormatPr defaultRowHeight="13.2" x14ac:dyDescent="0.25"/>
  <cols>
    <col min="3" max="3" width="14.332031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2023</v>
      </c>
      <c r="F4" s="55">
        <v>2024</v>
      </c>
      <c r="G4" s="57"/>
      <c r="H4" s="74"/>
    </row>
    <row r="5" spans="3:8" x14ac:dyDescent="0.25">
      <c r="C5" s="75">
        <f t="shared" ref="C5:C16" si="0">C6+7</f>
        <v>45758</v>
      </c>
      <c r="D5" s="64">
        <v>53.1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f t="shared" si="0"/>
        <v>45751</v>
      </c>
      <c r="D6" s="64">
        <v>55.22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f t="shared" si="0"/>
        <v>45744</v>
      </c>
      <c r="D7" s="64">
        <v>53.66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f t="shared" si="0"/>
        <v>45737</v>
      </c>
      <c r="D8" s="64">
        <v>54.63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f t="shared" si="0"/>
        <v>45730</v>
      </c>
      <c r="D9" s="64">
        <v>53.76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f t="shared" ref="C10" si="1">C11+7</f>
        <v>45723</v>
      </c>
      <c r="D10" s="64">
        <v>51.88</v>
      </c>
      <c r="E10" s="64">
        <v>0</v>
      </c>
      <c r="F10" s="65">
        <v>0</v>
      </c>
      <c r="G10" s="64">
        <v>0</v>
      </c>
      <c r="H10" s="77">
        <v>0.12</v>
      </c>
    </row>
    <row r="11" spans="3:8" x14ac:dyDescent="0.25">
      <c r="C11" s="75">
        <f t="shared" si="0"/>
        <v>45716</v>
      </c>
      <c r="D11" s="64">
        <v>53.89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f t="shared" si="0"/>
        <v>45709</v>
      </c>
      <c r="D12" s="64">
        <v>54.67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f t="shared" si="0"/>
        <v>45702</v>
      </c>
      <c r="D13" s="64">
        <v>53.99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f t="shared" si="0"/>
        <v>45695</v>
      </c>
      <c r="D14" s="64">
        <v>53.18</v>
      </c>
      <c r="E14" s="64">
        <v>0.16</v>
      </c>
      <c r="F14" s="65">
        <v>0</v>
      </c>
      <c r="G14" s="64">
        <v>0</v>
      </c>
      <c r="H14" s="77">
        <v>0</v>
      </c>
    </row>
    <row r="15" spans="3:8" x14ac:dyDescent="0.25">
      <c r="C15" s="75">
        <f t="shared" si="0"/>
        <v>45688</v>
      </c>
      <c r="D15" s="64">
        <v>54.02</v>
      </c>
      <c r="E15" s="64">
        <v>0.39</v>
      </c>
      <c r="F15" s="65">
        <v>0</v>
      </c>
      <c r="G15" s="64">
        <v>0</v>
      </c>
      <c r="H15" s="77">
        <v>0</v>
      </c>
    </row>
    <row r="16" spans="3:8" x14ac:dyDescent="0.25">
      <c r="C16" s="75">
        <f t="shared" si="0"/>
        <v>45681</v>
      </c>
      <c r="D16" s="64">
        <v>53.71</v>
      </c>
      <c r="E16" s="64">
        <v>0.26</v>
      </c>
      <c r="F16" s="65">
        <v>0</v>
      </c>
      <c r="G16" s="64">
        <v>0</v>
      </c>
      <c r="H16" s="77">
        <v>0</v>
      </c>
    </row>
    <row r="17" spans="3:8" x14ac:dyDescent="0.25">
      <c r="C17" s="75">
        <v>45674</v>
      </c>
      <c r="D17" s="64">
        <v>53.98</v>
      </c>
      <c r="E17" s="64">
        <v>0.1</v>
      </c>
      <c r="F17" s="65">
        <v>0</v>
      </c>
      <c r="G17" s="64">
        <v>0</v>
      </c>
      <c r="H17" s="77">
        <v>0</v>
      </c>
    </row>
    <row r="18" spans="3:8" x14ac:dyDescent="0.25">
      <c r="C18" s="75">
        <v>45667</v>
      </c>
      <c r="D18" s="64">
        <v>54.66</v>
      </c>
      <c r="E18" s="64">
        <v>0.28000000000000003</v>
      </c>
      <c r="F18" s="65">
        <v>0</v>
      </c>
      <c r="G18" s="64">
        <v>0</v>
      </c>
      <c r="H18" s="77">
        <v>0</v>
      </c>
    </row>
    <row r="19" spans="3:8" x14ac:dyDescent="0.25">
      <c r="C19" s="75">
        <v>45660</v>
      </c>
      <c r="D19" s="64">
        <v>55.03</v>
      </c>
      <c r="E19" s="64">
        <v>0.4</v>
      </c>
      <c r="F19" s="65">
        <v>0</v>
      </c>
      <c r="G19" s="64">
        <v>0</v>
      </c>
      <c r="H19" s="77">
        <v>0</v>
      </c>
    </row>
    <row r="20" spans="3:8" x14ac:dyDescent="0.25">
      <c r="C20" s="75">
        <v>45653</v>
      </c>
      <c r="D20" s="64">
        <v>54.55</v>
      </c>
      <c r="E20" s="64">
        <v>0.36</v>
      </c>
      <c r="F20" s="65">
        <v>0</v>
      </c>
      <c r="G20" s="64">
        <v>0</v>
      </c>
      <c r="H20" s="77">
        <v>0</v>
      </c>
    </row>
    <row r="21" spans="3:8" x14ac:dyDescent="0.25">
      <c r="C21" s="75">
        <v>45646</v>
      </c>
      <c r="D21" s="64">
        <v>55.09</v>
      </c>
      <c r="E21" s="64">
        <v>0.31</v>
      </c>
      <c r="F21" s="65">
        <v>0</v>
      </c>
      <c r="G21" s="64">
        <v>0</v>
      </c>
      <c r="H21" s="77">
        <v>0</v>
      </c>
    </row>
    <row r="22" spans="3:8" x14ac:dyDescent="0.25">
      <c r="C22" s="75">
        <v>45639</v>
      </c>
      <c r="D22" s="64">
        <v>56.22</v>
      </c>
      <c r="E22" s="64">
        <v>0.32</v>
      </c>
      <c r="F22" s="65">
        <v>0</v>
      </c>
      <c r="G22" s="64">
        <v>0</v>
      </c>
      <c r="H22" s="77">
        <v>0</v>
      </c>
    </row>
    <row r="23" spans="3:8" x14ac:dyDescent="0.25">
      <c r="C23" s="75">
        <v>45632</v>
      </c>
      <c r="D23" s="64">
        <v>57.74</v>
      </c>
      <c r="E23" s="64">
        <v>0.31</v>
      </c>
      <c r="F23" s="65">
        <v>0</v>
      </c>
      <c r="G23" s="64">
        <v>0</v>
      </c>
      <c r="H23" s="77">
        <v>0</v>
      </c>
    </row>
    <row r="24" spans="3:8" x14ac:dyDescent="0.25">
      <c r="C24" s="75">
        <v>45625</v>
      </c>
      <c r="D24" s="64">
        <v>57.53</v>
      </c>
      <c r="E24" s="64">
        <v>0.33</v>
      </c>
      <c r="F24" s="65">
        <v>0</v>
      </c>
      <c r="G24" s="64">
        <v>0</v>
      </c>
      <c r="H24" s="77">
        <v>0</v>
      </c>
    </row>
    <row r="25" spans="3:8" x14ac:dyDescent="0.25">
      <c r="C25" s="75">
        <v>45618</v>
      </c>
      <c r="D25" s="64">
        <v>55.91</v>
      </c>
      <c r="E25" s="64">
        <v>0.38</v>
      </c>
      <c r="F25" s="65">
        <v>0</v>
      </c>
      <c r="G25" s="64">
        <v>0</v>
      </c>
      <c r="H25" s="77">
        <v>0</v>
      </c>
    </row>
    <row r="26" spans="3:8" x14ac:dyDescent="0.25">
      <c r="C26" s="75">
        <v>45611</v>
      </c>
      <c r="D26" s="64">
        <v>58.2</v>
      </c>
      <c r="E26" s="64">
        <v>0.28999999999999998</v>
      </c>
      <c r="F26" s="65">
        <v>0</v>
      </c>
      <c r="G26" s="64">
        <v>0</v>
      </c>
      <c r="H26" s="77">
        <v>0</v>
      </c>
    </row>
    <row r="27" spans="3:8" x14ac:dyDescent="0.25">
      <c r="C27" s="75">
        <v>45604</v>
      </c>
      <c r="D27" s="64">
        <v>57.96</v>
      </c>
      <c r="E27" s="64">
        <v>0.23</v>
      </c>
      <c r="F27" s="65">
        <v>0</v>
      </c>
      <c r="G27" s="64">
        <v>0</v>
      </c>
      <c r="H27" s="77">
        <v>0</v>
      </c>
    </row>
    <row r="28" spans="3:8" x14ac:dyDescent="0.25">
      <c r="C28" s="75">
        <v>45597</v>
      </c>
      <c r="D28" s="64">
        <v>58.54</v>
      </c>
      <c r="E28" s="64">
        <v>0.24</v>
      </c>
      <c r="F28" s="65">
        <v>0</v>
      </c>
      <c r="G28" s="64">
        <v>0</v>
      </c>
      <c r="H28" s="77">
        <v>0</v>
      </c>
    </row>
    <row r="29" spans="3:8" x14ac:dyDescent="0.25">
      <c r="C29" s="75">
        <v>45590</v>
      </c>
      <c r="D29" s="64">
        <v>59.28</v>
      </c>
      <c r="E29" s="64">
        <v>0.11</v>
      </c>
      <c r="F29" s="65">
        <v>0</v>
      </c>
      <c r="G29" s="64">
        <v>0</v>
      </c>
      <c r="H29" s="77">
        <v>0</v>
      </c>
    </row>
    <row r="30" spans="3:8" x14ac:dyDescent="0.25">
      <c r="C30" s="75">
        <v>45583</v>
      </c>
      <c r="D30" s="64">
        <v>59.24</v>
      </c>
      <c r="E30" s="64">
        <v>0.02</v>
      </c>
      <c r="F30" s="65">
        <v>0</v>
      </c>
      <c r="G30" s="64">
        <v>0</v>
      </c>
      <c r="H30" s="77">
        <v>0</v>
      </c>
    </row>
    <row r="31" spans="3:8" x14ac:dyDescent="0.25">
      <c r="C31" s="75">
        <v>45576</v>
      </c>
      <c r="D31" s="64">
        <v>60.41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45569</v>
      </c>
      <c r="D32" s="64">
        <v>60.81</v>
      </c>
      <c r="E32" s="64">
        <v>0</v>
      </c>
      <c r="F32" s="65">
        <v>0</v>
      </c>
      <c r="G32" s="64">
        <v>0</v>
      </c>
      <c r="H32" s="77">
        <v>0</v>
      </c>
    </row>
    <row r="33" spans="3:8" x14ac:dyDescent="0.25">
      <c r="C33" s="75">
        <v>45562</v>
      </c>
      <c r="D33" s="64">
        <v>61.06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45555</v>
      </c>
      <c r="D34" s="64">
        <v>58.83</v>
      </c>
      <c r="E34" s="64">
        <v>0</v>
      </c>
      <c r="F34" s="65">
        <v>0</v>
      </c>
      <c r="G34" s="64">
        <v>0</v>
      </c>
      <c r="H34" s="77">
        <v>0</v>
      </c>
    </row>
    <row r="35" spans="3:8" x14ac:dyDescent="0.25">
      <c r="C35" s="75">
        <v>45548</v>
      </c>
      <c r="D35" s="64">
        <v>56</v>
      </c>
      <c r="E35" s="64">
        <v>0.02</v>
      </c>
      <c r="F35" s="65">
        <v>0</v>
      </c>
      <c r="G35" s="64">
        <v>0</v>
      </c>
      <c r="H35" s="77">
        <v>0</v>
      </c>
    </row>
    <row r="36" spans="3:8" x14ac:dyDescent="0.25">
      <c r="C36" s="75">
        <v>45541</v>
      </c>
      <c r="D36" s="64">
        <v>57.27</v>
      </c>
      <c r="E36" s="64">
        <v>7.0000000000000007E-2</v>
      </c>
      <c r="F36" s="65">
        <v>0</v>
      </c>
      <c r="G36" s="64">
        <v>0</v>
      </c>
      <c r="H36" s="77">
        <v>0</v>
      </c>
    </row>
    <row r="37" spans="3:8" x14ac:dyDescent="0.25">
      <c r="C37" s="75">
        <v>45534</v>
      </c>
      <c r="D37" s="64">
        <v>56.98</v>
      </c>
      <c r="E37" s="64">
        <v>0.18</v>
      </c>
      <c r="F37" s="65">
        <v>0</v>
      </c>
      <c r="G37" s="64">
        <v>0</v>
      </c>
      <c r="H37" s="77">
        <v>0</v>
      </c>
    </row>
    <row r="38" spans="3:8" x14ac:dyDescent="0.25">
      <c r="C38" s="75">
        <v>45527</v>
      </c>
      <c r="D38" s="64">
        <v>55.9</v>
      </c>
      <c r="E38" s="64">
        <v>0.27</v>
      </c>
      <c r="F38" s="65">
        <v>0</v>
      </c>
      <c r="G38" s="64">
        <v>0</v>
      </c>
      <c r="H38" s="77">
        <v>0</v>
      </c>
    </row>
    <row r="39" spans="3:8" x14ac:dyDescent="0.25">
      <c r="C39" s="75">
        <v>45520</v>
      </c>
      <c r="D39" s="64">
        <v>55.35</v>
      </c>
      <c r="E39" s="64">
        <v>0.32</v>
      </c>
      <c r="F39" s="65">
        <v>0</v>
      </c>
      <c r="G39" s="64">
        <v>0</v>
      </c>
      <c r="H39" s="77">
        <v>0</v>
      </c>
    </row>
    <row r="40" spans="3:8" x14ac:dyDescent="0.25">
      <c r="C40" s="75">
        <v>45513</v>
      </c>
      <c r="D40" s="64">
        <v>55.19</v>
      </c>
      <c r="E40" s="64">
        <v>0.36</v>
      </c>
      <c r="F40" s="65">
        <v>0</v>
      </c>
      <c r="G40" s="64">
        <v>0</v>
      </c>
      <c r="H40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1:H102"/>
  <sheetViews>
    <sheetView workbookViewId="0">
      <selection activeCell="L61" sqref="L6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6" si="0">C7+7</f>
        <v>42153</v>
      </c>
      <c r="D6" s="41">
        <v>50.04</v>
      </c>
      <c r="E6" s="42">
        <v>0.28000000000000003</v>
      </c>
      <c r="F6" s="42">
        <v>0</v>
      </c>
      <c r="G6" s="42">
        <f t="shared" ref="G6:G48" si="1">IF(SUM(52,-D6)&lt;0,0,SUM(52,-D6))</f>
        <v>1.9600000000000009</v>
      </c>
    </row>
    <row r="7" spans="2:8" ht="18" customHeight="1" x14ac:dyDescent="0.25">
      <c r="C7" s="37">
        <f t="shared" si="0"/>
        <v>42146</v>
      </c>
      <c r="D7" s="45">
        <v>52</v>
      </c>
      <c r="E7" s="38">
        <v>0.32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42139</v>
      </c>
      <c r="D8" s="41">
        <v>51.84</v>
      </c>
      <c r="E8" s="42">
        <v>0.28000000000000003</v>
      </c>
      <c r="F8" s="42">
        <v>0</v>
      </c>
      <c r="G8" s="42">
        <f t="shared" si="1"/>
        <v>0.15999999999999659</v>
      </c>
    </row>
    <row r="9" spans="2:8" ht="18" customHeight="1" x14ac:dyDescent="0.25">
      <c r="C9" s="37">
        <f t="shared" si="0"/>
        <v>42132</v>
      </c>
      <c r="D9" s="45">
        <v>52.54</v>
      </c>
      <c r="E9" s="38">
        <v>0.28000000000000003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42125</v>
      </c>
      <c r="D10" s="41">
        <v>51.7</v>
      </c>
      <c r="E10" s="42">
        <v>0.31</v>
      </c>
      <c r="F10" s="42">
        <v>0</v>
      </c>
      <c r="G10" s="42">
        <f t="shared" si="1"/>
        <v>0.29999999999999716</v>
      </c>
    </row>
    <row r="11" spans="2:8" ht="18" customHeight="1" x14ac:dyDescent="0.25">
      <c r="C11" s="37">
        <f t="shared" si="0"/>
        <v>42118</v>
      </c>
      <c r="D11" s="45">
        <v>48.56</v>
      </c>
      <c r="E11" s="38">
        <v>0.2</v>
      </c>
      <c r="F11" s="38">
        <v>0</v>
      </c>
      <c r="G11" s="38">
        <f t="shared" si="1"/>
        <v>3.4399999999999977</v>
      </c>
    </row>
    <row r="12" spans="2:8" ht="18" customHeight="1" x14ac:dyDescent="0.25">
      <c r="C12" s="24">
        <f t="shared" si="0"/>
        <v>42111</v>
      </c>
      <c r="D12" s="41">
        <v>50.31</v>
      </c>
      <c r="E12" s="42">
        <v>0.23</v>
      </c>
      <c r="F12" s="42">
        <v>0</v>
      </c>
      <c r="G12" s="42">
        <f t="shared" si="1"/>
        <v>1.6899999999999977</v>
      </c>
    </row>
    <row r="13" spans="2:8" ht="18" customHeight="1" x14ac:dyDescent="0.25">
      <c r="C13" s="37">
        <f t="shared" si="0"/>
        <v>42104</v>
      </c>
      <c r="D13" s="45">
        <v>51.09</v>
      </c>
      <c r="E13" s="38">
        <v>0.34</v>
      </c>
      <c r="F13" s="38">
        <v>0</v>
      </c>
      <c r="G13" s="38">
        <f t="shared" si="1"/>
        <v>0.90999999999999659</v>
      </c>
    </row>
    <row r="14" spans="2:8" ht="18" customHeight="1" x14ac:dyDescent="0.25">
      <c r="C14" s="24">
        <f t="shared" si="0"/>
        <v>42097</v>
      </c>
      <c r="D14" s="41">
        <v>48.29</v>
      </c>
      <c r="E14" s="42">
        <v>0.48</v>
      </c>
      <c r="F14" s="42">
        <v>0</v>
      </c>
      <c r="G14" s="42">
        <f t="shared" si="1"/>
        <v>3.7100000000000009</v>
      </c>
    </row>
    <row r="15" spans="2:8" ht="18" customHeight="1" x14ac:dyDescent="0.25">
      <c r="C15" s="37">
        <f t="shared" si="0"/>
        <v>42090</v>
      </c>
      <c r="D15" s="45">
        <v>48.47</v>
      </c>
      <c r="E15" s="38">
        <v>0.56000000000000005</v>
      </c>
      <c r="F15" s="38">
        <v>0</v>
      </c>
      <c r="G15" s="38">
        <f t="shared" si="1"/>
        <v>3.5300000000000011</v>
      </c>
    </row>
    <row r="16" spans="2:8" ht="18" customHeight="1" x14ac:dyDescent="0.25">
      <c r="C16" s="24">
        <f t="shared" si="0"/>
        <v>42083</v>
      </c>
      <c r="D16" s="41">
        <v>46.35</v>
      </c>
      <c r="E16" s="42">
        <v>0.47</v>
      </c>
      <c r="F16" s="42">
        <v>0</v>
      </c>
      <c r="G16" s="42">
        <f t="shared" si="1"/>
        <v>5.6499999999999986</v>
      </c>
    </row>
    <row r="17" spans="3:7" ht="18" customHeight="1" x14ac:dyDescent="0.25">
      <c r="C17" s="37">
        <f t="shared" si="0"/>
        <v>42076</v>
      </c>
      <c r="D17" s="45">
        <v>47.05</v>
      </c>
      <c r="E17" s="38">
        <v>0.54</v>
      </c>
      <c r="F17" s="38">
        <v>0</v>
      </c>
      <c r="G17" s="38">
        <f t="shared" si="1"/>
        <v>4.9500000000000028</v>
      </c>
    </row>
    <row r="18" spans="3:7" ht="18" customHeight="1" x14ac:dyDescent="0.25">
      <c r="C18" s="24">
        <f t="shared" si="0"/>
        <v>42069</v>
      </c>
      <c r="D18" s="41">
        <v>49.17</v>
      </c>
      <c r="E18" s="42">
        <v>0.66</v>
      </c>
      <c r="F18" s="42">
        <v>0</v>
      </c>
      <c r="G18" s="42">
        <f t="shared" si="1"/>
        <v>2.8299999999999983</v>
      </c>
    </row>
    <row r="19" spans="3:7" ht="18" customHeight="1" x14ac:dyDescent="0.25">
      <c r="C19" s="37">
        <f t="shared" si="0"/>
        <v>42062</v>
      </c>
      <c r="D19" s="45">
        <v>49.48</v>
      </c>
      <c r="E19" s="38">
        <v>0.56999999999999995</v>
      </c>
      <c r="F19" s="38">
        <v>0</v>
      </c>
      <c r="G19" s="38">
        <f t="shared" si="1"/>
        <v>2.5200000000000031</v>
      </c>
    </row>
    <row r="20" spans="3:7" ht="18" customHeight="1" x14ac:dyDescent="0.25">
      <c r="C20" s="24">
        <f t="shared" si="0"/>
        <v>42055</v>
      </c>
      <c r="D20" s="41">
        <v>48.76</v>
      </c>
      <c r="E20" s="42">
        <v>0.48</v>
      </c>
      <c r="F20" s="42">
        <v>0</v>
      </c>
      <c r="G20" s="42">
        <f t="shared" si="1"/>
        <v>3.240000000000002</v>
      </c>
    </row>
    <row r="21" spans="3:7" ht="18" customHeight="1" x14ac:dyDescent="0.25">
      <c r="C21" s="37">
        <f t="shared" si="0"/>
        <v>42048</v>
      </c>
      <c r="D21" s="45">
        <v>47.76</v>
      </c>
      <c r="E21" s="38">
        <v>0.42</v>
      </c>
      <c r="F21" s="38">
        <v>0</v>
      </c>
      <c r="G21" s="38">
        <f t="shared" si="1"/>
        <v>4.240000000000002</v>
      </c>
    </row>
    <row r="22" spans="3:7" ht="18" customHeight="1" x14ac:dyDescent="0.25">
      <c r="C22" s="24">
        <f t="shared" si="0"/>
        <v>42041</v>
      </c>
      <c r="D22" s="41">
        <v>46.49</v>
      </c>
      <c r="E22" s="42">
        <v>0.27</v>
      </c>
      <c r="F22" s="42">
        <v>0</v>
      </c>
      <c r="G22" s="42">
        <f t="shared" si="1"/>
        <v>5.509999999999998</v>
      </c>
    </row>
    <row r="23" spans="3:7" ht="18" customHeight="1" x14ac:dyDescent="0.25">
      <c r="C23" s="37">
        <f t="shared" si="0"/>
        <v>42034</v>
      </c>
      <c r="D23" s="45">
        <v>44.99</v>
      </c>
      <c r="E23" s="38">
        <v>0.3</v>
      </c>
      <c r="F23" s="38">
        <v>0</v>
      </c>
      <c r="G23" s="38">
        <f t="shared" si="1"/>
        <v>7.009999999999998</v>
      </c>
    </row>
    <row r="24" spans="3:7" ht="18" customHeight="1" x14ac:dyDescent="0.25">
      <c r="C24" s="24">
        <f t="shared" si="0"/>
        <v>42027</v>
      </c>
      <c r="D24" s="41">
        <v>45.59</v>
      </c>
      <c r="E24" s="42">
        <v>0.35</v>
      </c>
      <c r="F24" s="42">
        <v>0</v>
      </c>
      <c r="G24" s="42">
        <f t="shared" si="1"/>
        <v>6.4099999999999966</v>
      </c>
    </row>
    <row r="25" spans="3:7" ht="18" customHeight="1" x14ac:dyDescent="0.25">
      <c r="C25" s="37">
        <f t="shared" si="0"/>
        <v>42020</v>
      </c>
      <c r="D25" s="45">
        <v>46.77</v>
      </c>
      <c r="E25" s="38">
        <v>0.48</v>
      </c>
      <c r="F25" s="38">
        <v>0</v>
      </c>
      <c r="G25" s="38">
        <f t="shared" si="1"/>
        <v>5.2299999999999969</v>
      </c>
    </row>
    <row r="26" spans="3:7" ht="18" customHeight="1" x14ac:dyDescent="0.25">
      <c r="C26" s="24">
        <f t="shared" si="0"/>
        <v>42013</v>
      </c>
      <c r="D26" s="41">
        <v>47.13</v>
      </c>
      <c r="E26" s="42">
        <v>0.59</v>
      </c>
      <c r="F26" s="42">
        <v>0</v>
      </c>
      <c r="G26" s="42">
        <f t="shared" si="1"/>
        <v>4.8699999999999974</v>
      </c>
    </row>
    <row r="27" spans="3:7" ht="18" customHeight="1" x14ac:dyDescent="0.25">
      <c r="C27" s="37">
        <f t="shared" si="0"/>
        <v>42006</v>
      </c>
      <c r="D27" s="45">
        <v>48.74</v>
      </c>
      <c r="E27" s="38">
        <v>0.46</v>
      </c>
      <c r="F27" s="38">
        <v>0</v>
      </c>
      <c r="G27" s="38">
        <f t="shared" si="1"/>
        <v>3.259999999999998</v>
      </c>
    </row>
    <row r="28" spans="3:7" ht="18" customHeight="1" x14ac:dyDescent="0.25">
      <c r="C28" s="24">
        <f t="shared" si="0"/>
        <v>41999</v>
      </c>
      <c r="D28" s="41">
        <v>48.59</v>
      </c>
      <c r="E28" s="42">
        <v>0.46</v>
      </c>
      <c r="F28" s="42">
        <v>0</v>
      </c>
      <c r="G28" s="42">
        <f t="shared" si="1"/>
        <v>3.4099999999999966</v>
      </c>
    </row>
    <row r="29" spans="3:7" ht="18" customHeight="1" x14ac:dyDescent="0.25">
      <c r="C29" s="37">
        <f>C30+7</f>
        <v>41992</v>
      </c>
      <c r="D29" s="45">
        <v>47.66</v>
      </c>
      <c r="E29" s="38">
        <v>0.47</v>
      </c>
      <c r="F29" s="38">
        <v>0</v>
      </c>
      <c r="G29" s="38">
        <f t="shared" si="1"/>
        <v>4.3400000000000034</v>
      </c>
    </row>
    <row r="30" spans="3:7" ht="18" customHeight="1" x14ac:dyDescent="0.25">
      <c r="C30" s="24">
        <f t="shared" si="0"/>
        <v>41985</v>
      </c>
      <c r="D30" s="41">
        <v>46.45</v>
      </c>
      <c r="E30" s="42">
        <v>0.14000000000000001</v>
      </c>
      <c r="F30" s="42">
        <v>0</v>
      </c>
      <c r="G30" s="42">
        <f t="shared" si="1"/>
        <v>5.5499999999999972</v>
      </c>
    </row>
    <row r="31" spans="3:7" ht="18" customHeight="1" x14ac:dyDescent="0.25">
      <c r="C31" s="37">
        <f>C32+7</f>
        <v>41978</v>
      </c>
      <c r="D31" s="45">
        <v>46.36</v>
      </c>
      <c r="E31" s="38">
        <v>0</v>
      </c>
      <c r="F31" s="38">
        <v>0</v>
      </c>
      <c r="G31" s="38">
        <f t="shared" si="1"/>
        <v>5.6400000000000006</v>
      </c>
    </row>
    <row r="32" spans="3:7" ht="18" customHeight="1" x14ac:dyDescent="0.25">
      <c r="C32" s="24">
        <f t="shared" si="0"/>
        <v>41971</v>
      </c>
      <c r="D32" s="41">
        <v>46.09</v>
      </c>
      <c r="E32" s="42">
        <v>0</v>
      </c>
      <c r="F32" s="42">
        <v>0</v>
      </c>
      <c r="G32" s="42">
        <f t="shared" si="1"/>
        <v>5.9099999999999966</v>
      </c>
    </row>
    <row r="33" spans="3:7" ht="18" customHeight="1" x14ac:dyDescent="0.25">
      <c r="C33" s="37">
        <f>C34+7</f>
        <v>41964</v>
      </c>
      <c r="D33" s="45">
        <v>46.12</v>
      </c>
      <c r="E33" s="38">
        <v>0</v>
      </c>
      <c r="F33" s="38">
        <v>0</v>
      </c>
      <c r="G33" s="38">
        <f t="shared" si="1"/>
        <v>5.8800000000000026</v>
      </c>
    </row>
    <row r="34" spans="3:7" ht="18" customHeight="1" x14ac:dyDescent="0.25">
      <c r="C34" s="24">
        <f t="shared" si="0"/>
        <v>41957</v>
      </c>
      <c r="D34" s="41">
        <v>48.57</v>
      </c>
      <c r="E34" s="42">
        <v>0</v>
      </c>
      <c r="F34" s="42">
        <v>0</v>
      </c>
      <c r="G34" s="42">
        <f t="shared" si="1"/>
        <v>3.4299999999999997</v>
      </c>
    </row>
    <row r="35" spans="3:7" ht="18" customHeight="1" x14ac:dyDescent="0.25">
      <c r="C35" s="37">
        <f>C36+7</f>
        <v>41950</v>
      </c>
      <c r="D35" s="45">
        <v>49.36</v>
      </c>
      <c r="E35" s="38">
        <v>0</v>
      </c>
      <c r="F35" s="38">
        <v>0</v>
      </c>
      <c r="G35" s="38">
        <f t="shared" si="1"/>
        <v>2.6400000000000006</v>
      </c>
    </row>
    <row r="36" spans="3:7" ht="18" customHeight="1" x14ac:dyDescent="0.25">
      <c r="C36" s="24">
        <f t="shared" si="0"/>
        <v>41943</v>
      </c>
      <c r="D36" s="41">
        <v>49.57</v>
      </c>
      <c r="E36" s="42">
        <v>0</v>
      </c>
      <c r="F36" s="42">
        <v>0</v>
      </c>
      <c r="G36" s="42">
        <f t="shared" si="1"/>
        <v>2.4299999999999997</v>
      </c>
    </row>
    <row r="37" spans="3:7" ht="18" customHeight="1" x14ac:dyDescent="0.25">
      <c r="C37" s="37">
        <f>C38+7</f>
        <v>41936</v>
      </c>
      <c r="D37" s="45">
        <v>49.3</v>
      </c>
      <c r="E37" s="38">
        <v>0.19</v>
      </c>
      <c r="F37" s="38">
        <v>0</v>
      </c>
      <c r="G37" s="38">
        <f t="shared" si="1"/>
        <v>2.7000000000000028</v>
      </c>
    </row>
    <row r="38" spans="3:7" ht="18" customHeight="1" x14ac:dyDescent="0.25">
      <c r="C38" s="24">
        <f t="shared" si="0"/>
        <v>41929</v>
      </c>
      <c r="D38" s="41">
        <v>49.83</v>
      </c>
      <c r="E38" s="42">
        <v>0.42</v>
      </c>
      <c r="F38" s="42">
        <v>0</v>
      </c>
      <c r="G38" s="42">
        <f t="shared" si="1"/>
        <v>2.1700000000000017</v>
      </c>
    </row>
    <row r="39" spans="3:7" ht="18" customHeight="1" x14ac:dyDescent="0.25">
      <c r="C39" s="37">
        <f>C40+7</f>
        <v>41922</v>
      </c>
      <c r="D39" s="45">
        <v>49.71</v>
      </c>
      <c r="E39" s="38">
        <v>0.45</v>
      </c>
      <c r="F39" s="38">
        <v>0</v>
      </c>
      <c r="G39" s="38">
        <f t="shared" si="1"/>
        <v>2.2899999999999991</v>
      </c>
    </row>
    <row r="40" spans="3:7" ht="18" customHeight="1" x14ac:dyDescent="0.25">
      <c r="C40" s="24">
        <f t="shared" si="0"/>
        <v>41915</v>
      </c>
      <c r="D40" s="41">
        <v>49.27</v>
      </c>
      <c r="E40" s="42">
        <v>0.51</v>
      </c>
      <c r="F40" s="42">
        <v>0</v>
      </c>
      <c r="G40" s="42">
        <f t="shared" si="1"/>
        <v>2.7299999999999969</v>
      </c>
    </row>
    <row r="41" spans="3:7" ht="18" customHeight="1" x14ac:dyDescent="0.25">
      <c r="C41" s="37">
        <f>C42+7</f>
        <v>41908</v>
      </c>
      <c r="D41" s="45">
        <v>50.94</v>
      </c>
      <c r="E41" s="38">
        <v>0.43</v>
      </c>
      <c r="F41" s="38">
        <v>0</v>
      </c>
      <c r="G41" s="38">
        <f t="shared" si="1"/>
        <v>1.0600000000000023</v>
      </c>
    </row>
    <row r="42" spans="3:7" ht="18" customHeight="1" x14ac:dyDescent="0.25">
      <c r="C42" s="24">
        <f t="shared" si="0"/>
        <v>41901</v>
      </c>
      <c r="D42" s="41">
        <v>54.19</v>
      </c>
      <c r="E42" s="42">
        <v>0.33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41894</v>
      </c>
      <c r="D43" s="45">
        <v>53.61</v>
      </c>
      <c r="E43" s="38">
        <v>0.3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0"/>
        <v>41887</v>
      </c>
      <c r="D44" s="41">
        <v>54.4</v>
      </c>
      <c r="E44" s="42">
        <v>0.31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41880</v>
      </c>
      <c r="D45" s="45">
        <v>54.71</v>
      </c>
      <c r="E45" s="38">
        <v>0.28000000000000003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0"/>
        <v>41873</v>
      </c>
      <c r="D46" s="41">
        <v>53.19</v>
      </c>
      <c r="E46" s="42">
        <v>0.33</v>
      </c>
      <c r="F46" s="42">
        <v>0</v>
      </c>
      <c r="G46" s="42">
        <f t="shared" si="1"/>
        <v>0</v>
      </c>
    </row>
    <row r="47" spans="3:7" ht="18" customHeight="1" x14ac:dyDescent="0.25">
      <c r="C47" s="37">
        <f>C48+7</f>
        <v>41866</v>
      </c>
      <c r="D47" s="45">
        <v>53.18</v>
      </c>
      <c r="E47" s="38">
        <v>0.27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0"/>
        <v>41859</v>
      </c>
      <c r="D48" s="41">
        <v>52.61</v>
      </c>
      <c r="E48" s="42">
        <v>0.28000000000000003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0"/>
        <v>41852</v>
      </c>
      <c r="D49" s="45">
        <v>59.4</v>
      </c>
      <c r="E49" s="38">
        <v>0</v>
      </c>
      <c r="F49" s="38">
        <v>0</v>
      </c>
      <c r="G49" s="38">
        <f t="shared" ref="G49:G57" si="2">IF(SUM(52,-D49)&lt;0,0,SUM(52,-D49))</f>
        <v>0</v>
      </c>
    </row>
    <row r="50" spans="3:7" ht="18" customHeight="1" x14ac:dyDescent="0.25">
      <c r="C50" s="24">
        <f t="shared" si="0"/>
        <v>41845</v>
      </c>
      <c r="D50" s="41">
        <v>61.78</v>
      </c>
      <c r="E50" s="42">
        <v>0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41838</v>
      </c>
      <c r="D51" s="45">
        <v>62.06</v>
      </c>
      <c r="E51" s="38">
        <v>0</v>
      </c>
      <c r="F51" s="38">
        <v>0</v>
      </c>
      <c r="G51" s="38">
        <f t="shared" si="2"/>
        <v>0</v>
      </c>
    </row>
    <row r="52" spans="3:7" ht="18" customHeight="1" x14ac:dyDescent="0.25">
      <c r="C52" s="24">
        <f t="shared" si="0"/>
        <v>41831</v>
      </c>
      <c r="D52" s="41">
        <v>64.34</v>
      </c>
      <c r="E52" s="42">
        <v>0.55000000000000004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41824</v>
      </c>
      <c r="D53" s="45">
        <v>67.02</v>
      </c>
      <c r="E53" s="38">
        <v>1.1200000000000001</v>
      </c>
      <c r="F53" s="38">
        <v>0</v>
      </c>
      <c r="G53" s="38">
        <f t="shared" si="2"/>
        <v>0</v>
      </c>
    </row>
    <row r="54" spans="3:7" ht="18" customHeight="1" x14ac:dyDescent="0.25">
      <c r="C54" s="24">
        <f t="shared" si="0"/>
        <v>41817</v>
      </c>
      <c r="D54" s="41">
        <v>69.31</v>
      </c>
      <c r="E54" s="42">
        <v>1.27</v>
      </c>
      <c r="F54" s="42">
        <v>0</v>
      </c>
      <c r="G54" s="42">
        <f t="shared" si="2"/>
        <v>0</v>
      </c>
    </row>
    <row r="55" spans="3:7" ht="18" customHeight="1" x14ac:dyDescent="0.25">
      <c r="C55" s="37">
        <f>C56+7</f>
        <v>41810</v>
      </c>
      <c r="D55" s="45">
        <v>70.38</v>
      </c>
      <c r="E55" s="38">
        <v>1.47</v>
      </c>
      <c r="F55" s="38">
        <v>0</v>
      </c>
      <c r="G55" s="38">
        <f t="shared" si="2"/>
        <v>0</v>
      </c>
    </row>
    <row r="56" spans="3:7" ht="18" customHeight="1" x14ac:dyDescent="0.25">
      <c r="C56" s="24">
        <f t="shared" si="0"/>
        <v>41803</v>
      </c>
      <c r="D56" s="41">
        <v>68.569999999999993</v>
      </c>
      <c r="E56" s="42">
        <v>0.59</v>
      </c>
      <c r="F56" s="42">
        <v>0</v>
      </c>
      <c r="G56" s="42">
        <f t="shared" si="2"/>
        <v>0</v>
      </c>
    </row>
    <row r="57" spans="3:7" ht="18" customHeight="1" x14ac:dyDescent="0.25">
      <c r="C57" s="37">
        <v>41796</v>
      </c>
      <c r="D57" s="45">
        <v>69.44</v>
      </c>
      <c r="E57" s="38">
        <v>0.6</v>
      </c>
      <c r="F57" s="38">
        <v>0</v>
      </c>
      <c r="G57" s="38">
        <f t="shared" si="2"/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H102"/>
  <sheetViews>
    <sheetView workbookViewId="0">
      <selection activeCell="E6" sqref="E6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41" si="0">C7+7</f>
        <v>41789</v>
      </c>
      <c r="D6" s="41">
        <v>68.290000000000006</v>
      </c>
      <c r="E6" s="42">
        <v>0.55000000000000004</v>
      </c>
      <c r="F6" s="42">
        <v>0</v>
      </c>
      <c r="G6" s="42">
        <f t="shared" ref="G6:G56" si="1">IF(SUM(52,-D6)&lt;0,0,SUM(52,-D6))</f>
        <v>0</v>
      </c>
    </row>
    <row r="7" spans="2:8" ht="18" customHeight="1" x14ac:dyDescent="0.25">
      <c r="C7" s="37">
        <f>C8+7</f>
        <v>41782</v>
      </c>
      <c r="D7" s="45">
        <v>70.41</v>
      </c>
      <c r="E7" s="38">
        <v>0.6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41775</v>
      </c>
      <c r="D8" s="41">
        <v>70.87</v>
      </c>
      <c r="E8" s="42">
        <v>0.41</v>
      </c>
      <c r="F8" s="42">
        <v>0</v>
      </c>
      <c r="G8" s="42">
        <f t="shared" si="1"/>
        <v>0</v>
      </c>
    </row>
    <row r="9" spans="2:8" ht="18" customHeight="1" x14ac:dyDescent="0.25">
      <c r="C9" s="37">
        <f>C10+7</f>
        <v>41768</v>
      </c>
      <c r="D9" s="45">
        <v>72.34</v>
      </c>
      <c r="E9" s="38">
        <v>0.38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41761</v>
      </c>
      <c r="D10" s="41">
        <v>71.680000000000007</v>
      </c>
      <c r="E10" s="42">
        <v>0.22</v>
      </c>
      <c r="F10" s="42">
        <v>0</v>
      </c>
      <c r="G10" s="42">
        <f t="shared" si="1"/>
        <v>0</v>
      </c>
    </row>
    <row r="11" spans="2:8" ht="18" customHeight="1" x14ac:dyDescent="0.25">
      <c r="C11" s="37">
        <f>C12+7</f>
        <v>41754</v>
      </c>
      <c r="D11" s="45">
        <v>70.69</v>
      </c>
      <c r="E11" s="38">
        <v>0.21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41747</v>
      </c>
      <c r="D12" s="41">
        <v>69.8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>C14+7</f>
        <v>41740</v>
      </c>
      <c r="D13" s="45">
        <v>71.180000000000007</v>
      </c>
      <c r="E13" s="38">
        <v>0.52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41733</v>
      </c>
      <c r="D14" s="41">
        <v>73.81</v>
      </c>
      <c r="E14" s="42">
        <v>0.33</v>
      </c>
      <c r="F14" s="42">
        <v>0</v>
      </c>
      <c r="G14" s="42">
        <f t="shared" si="1"/>
        <v>0</v>
      </c>
    </row>
    <row r="15" spans="2:8" ht="18" customHeight="1" x14ac:dyDescent="0.25">
      <c r="C15" s="37">
        <f>C16+7</f>
        <v>41726</v>
      </c>
      <c r="D15" s="45">
        <v>74.63</v>
      </c>
      <c r="E15" s="38">
        <v>0.41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41719</v>
      </c>
      <c r="D16" s="41">
        <v>75.290000000000006</v>
      </c>
      <c r="E16" s="42">
        <v>0.4</v>
      </c>
      <c r="F16" s="42">
        <v>0</v>
      </c>
      <c r="G16" s="42">
        <f t="shared" si="1"/>
        <v>0</v>
      </c>
    </row>
    <row r="17" spans="3:7" ht="18" customHeight="1" x14ac:dyDescent="0.25">
      <c r="C17" s="37">
        <f>C18+7</f>
        <v>41712</v>
      </c>
      <c r="D17" s="45">
        <v>75.180000000000007</v>
      </c>
      <c r="E17" s="38">
        <v>0.47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41705</v>
      </c>
      <c r="D18" s="41">
        <v>72.069999999999993</v>
      </c>
      <c r="E18" s="42">
        <v>0.47</v>
      </c>
      <c r="F18" s="42">
        <v>0</v>
      </c>
      <c r="G18" s="42">
        <f t="shared" si="1"/>
        <v>0</v>
      </c>
    </row>
    <row r="19" spans="3:7" ht="18" customHeight="1" x14ac:dyDescent="0.25">
      <c r="C19" s="37">
        <f>C20+7</f>
        <v>41698</v>
      </c>
      <c r="D19" s="45">
        <v>71.91</v>
      </c>
      <c r="E19" s="38">
        <v>0.42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41691</v>
      </c>
      <c r="D20" s="41">
        <v>72.900000000000006</v>
      </c>
      <c r="E20" s="42">
        <v>0.32</v>
      </c>
      <c r="F20" s="42">
        <v>0</v>
      </c>
      <c r="G20" s="42">
        <f t="shared" si="1"/>
        <v>0</v>
      </c>
    </row>
    <row r="21" spans="3:7" ht="18" customHeight="1" x14ac:dyDescent="0.25">
      <c r="C21" s="37">
        <f>C22+7</f>
        <v>41684</v>
      </c>
      <c r="D21" s="45">
        <v>72.22</v>
      </c>
      <c r="E21" s="38">
        <v>0.28999999999999998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41677</v>
      </c>
      <c r="D22" s="41">
        <v>70.39</v>
      </c>
      <c r="E22" s="42">
        <v>0.31</v>
      </c>
      <c r="F22" s="42">
        <v>0</v>
      </c>
      <c r="G22" s="42">
        <f t="shared" si="1"/>
        <v>0</v>
      </c>
    </row>
    <row r="23" spans="3:7" ht="18" customHeight="1" x14ac:dyDescent="0.25">
      <c r="C23" s="37">
        <f>C24+7</f>
        <v>41670</v>
      </c>
      <c r="D23" s="45">
        <v>70.37</v>
      </c>
      <c r="E23" s="38">
        <v>0.36</v>
      </c>
      <c r="F23" s="38">
        <v>0</v>
      </c>
      <c r="G23" s="38">
        <f t="shared" si="1"/>
        <v>0</v>
      </c>
    </row>
    <row r="24" spans="3:7" ht="18" customHeight="1" x14ac:dyDescent="0.25">
      <c r="C24" s="24">
        <f t="shared" si="0"/>
        <v>41663</v>
      </c>
      <c r="D24" s="41">
        <v>71.540000000000006</v>
      </c>
      <c r="E24" s="42">
        <v>0.41</v>
      </c>
      <c r="F24" s="42">
        <v>0</v>
      </c>
      <c r="G24" s="42">
        <f t="shared" si="1"/>
        <v>0</v>
      </c>
    </row>
    <row r="25" spans="3:7" ht="18" customHeight="1" x14ac:dyDescent="0.25">
      <c r="C25" s="37">
        <f>C26+7</f>
        <v>41656</v>
      </c>
      <c r="D25" s="45">
        <v>67.849999999999994</v>
      </c>
      <c r="E25" s="38">
        <v>0.6</v>
      </c>
      <c r="F25" s="38">
        <v>0</v>
      </c>
      <c r="G25" s="38">
        <f t="shared" si="1"/>
        <v>0</v>
      </c>
    </row>
    <row r="26" spans="3:7" ht="18" customHeight="1" x14ac:dyDescent="0.25">
      <c r="C26" s="24">
        <f t="shared" si="0"/>
        <v>41649</v>
      </c>
      <c r="D26" s="41">
        <v>67.67</v>
      </c>
      <c r="E26" s="42">
        <v>1.01</v>
      </c>
      <c r="F26" s="42">
        <v>0</v>
      </c>
      <c r="G26" s="42">
        <f t="shared" si="1"/>
        <v>0</v>
      </c>
    </row>
    <row r="27" spans="3:7" ht="18" customHeight="1" x14ac:dyDescent="0.25">
      <c r="C27" s="37">
        <f>C28+7</f>
        <v>41642</v>
      </c>
      <c r="D27" s="45">
        <v>68.09</v>
      </c>
      <c r="E27" s="38">
        <v>1.0900000000000001</v>
      </c>
      <c r="F27" s="38">
        <v>0</v>
      </c>
      <c r="G27" s="38">
        <f t="shared" si="1"/>
        <v>0</v>
      </c>
    </row>
    <row r="28" spans="3:7" ht="18" customHeight="1" x14ac:dyDescent="0.25">
      <c r="C28" s="24">
        <f t="shared" si="0"/>
        <v>41635</v>
      </c>
      <c r="D28" s="41">
        <v>66.959999999999994</v>
      </c>
      <c r="E28" s="42">
        <v>1.25</v>
      </c>
      <c r="F28" s="42">
        <v>0</v>
      </c>
      <c r="G28" s="42">
        <f t="shared" si="1"/>
        <v>0</v>
      </c>
    </row>
    <row r="29" spans="3:7" ht="18" customHeight="1" x14ac:dyDescent="0.25">
      <c r="C29" s="37">
        <f>C30+7</f>
        <v>41628</v>
      </c>
      <c r="D29" s="45">
        <v>67.59</v>
      </c>
      <c r="E29" s="38">
        <v>1.4</v>
      </c>
      <c r="F29" s="38">
        <v>0</v>
      </c>
      <c r="G29" s="38">
        <f t="shared" si="1"/>
        <v>0</v>
      </c>
    </row>
    <row r="30" spans="3:7" ht="18" customHeight="1" x14ac:dyDescent="0.25">
      <c r="C30" s="24">
        <f t="shared" si="0"/>
        <v>41621</v>
      </c>
      <c r="D30" s="41">
        <v>65.92</v>
      </c>
      <c r="E30" s="42">
        <v>1.28</v>
      </c>
      <c r="F30" s="42">
        <v>0</v>
      </c>
      <c r="G30" s="42">
        <f t="shared" si="1"/>
        <v>0</v>
      </c>
    </row>
    <row r="31" spans="3:7" ht="18" customHeight="1" x14ac:dyDescent="0.25">
      <c r="C31" s="37">
        <f>C32+7</f>
        <v>41614</v>
      </c>
      <c r="D31" s="45">
        <v>64.489999999999995</v>
      </c>
      <c r="E31" s="38">
        <v>1.19</v>
      </c>
      <c r="F31" s="38">
        <v>0</v>
      </c>
      <c r="G31" s="38">
        <f t="shared" si="1"/>
        <v>0</v>
      </c>
    </row>
    <row r="32" spans="3:7" ht="18" customHeight="1" x14ac:dyDescent="0.25">
      <c r="C32" s="24">
        <f t="shared" si="0"/>
        <v>41607</v>
      </c>
      <c r="D32" s="41">
        <v>63.94</v>
      </c>
      <c r="E32" s="42">
        <v>1.1599999999999999</v>
      </c>
      <c r="F32" s="42">
        <v>0</v>
      </c>
      <c r="G32" s="42">
        <f t="shared" si="1"/>
        <v>0</v>
      </c>
    </row>
    <row r="33" spans="3:7" ht="18" customHeight="1" x14ac:dyDescent="0.25">
      <c r="C33" s="37">
        <f>C34+7</f>
        <v>41600</v>
      </c>
      <c r="D33" s="45">
        <v>63.43</v>
      </c>
      <c r="E33" s="38">
        <v>1.04</v>
      </c>
      <c r="F33" s="38">
        <v>0</v>
      </c>
      <c r="G33" s="38">
        <f t="shared" si="1"/>
        <v>0</v>
      </c>
    </row>
    <row r="34" spans="3:7" ht="18" customHeight="1" x14ac:dyDescent="0.25">
      <c r="C34" s="24">
        <f t="shared" si="0"/>
        <v>41593</v>
      </c>
      <c r="D34" s="41">
        <v>61.05</v>
      </c>
      <c r="E34" s="42">
        <v>0.96</v>
      </c>
      <c r="F34" s="42">
        <v>0</v>
      </c>
      <c r="G34" s="42">
        <f t="shared" si="1"/>
        <v>0</v>
      </c>
    </row>
    <row r="35" spans="3:7" ht="18" customHeight="1" x14ac:dyDescent="0.25">
      <c r="C35" s="37">
        <f>C36+7</f>
        <v>41586</v>
      </c>
      <c r="D35" s="45">
        <v>63.96</v>
      </c>
      <c r="E35" s="38">
        <v>0.99</v>
      </c>
      <c r="F35" s="38">
        <v>0</v>
      </c>
      <c r="G35" s="38">
        <f t="shared" si="1"/>
        <v>0</v>
      </c>
    </row>
    <row r="36" spans="3:7" ht="18" customHeight="1" x14ac:dyDescent="0.25">
      <c r="C36" s="24">
        <f t="shared" si="0"/>
        <v>41579</v>
      </c>
      <c r="D36" s="41">
        <v>65.03</v>
      </c>
      <c r="E36" s="42">
        <v>0.94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41572</v>
      </c>
      <c r="D37" s="45">
        <v>68.14</v>
      </c>
      <c r="E37" s="38">
        <v>0.89</v>
      </c>
      <c r="F37" s="38">
        <v>0</v>
      </c>
      <c r="G37" s="38">
        <f t="shared" si="1"/>
        <v>0</v>
      </c>
    </row>
    <row r="38" spans="3:7" ht="18" customHeight="1" x14ac:dyDescent="0.25">
      <c r="C38" s="24">
        <f t="shared" si="0"/>
        <v>41565</v>
      </c>
      <c r="D38" s="41">
        <v>68.61</v>
      </c>
      <c r="E38" s="42">
        <v>1.02</v>
      </c>
      <c r="F38" s="42">
        <v>0</v>
      </c>
      <c r="G38" s="42">
        <f t="shared" si="1"/>
        <v>0</v>
      </c>
    </row>
    <row r="39" spans="3:7" ht="18" customHeight="1" x14ac:dyDescent="0.25">
      <c r="C39" s="37">
        <f t="shared" si="0"/>
        <v>41558</v>
      </c>
      <c r="D39" s="45">
        <v>70.040000000000006</v>
      </c>
      <c r="E39" s="38">
        <v>1.0900000000000001</v>
      </c>
      <c r="F39" s="38">
        <v>0</v>
      </c>
      <c r="G39" s="38">
        <f t="shared" si="1"/>
        <v>0</v>
      </c>
    </row>
    <row r="40" spans="3:7" ht="18" customHeight="1" x14ac:dyDescent="0.25">
      <c r="C40" s="24">
        <f t="shared" si="0"/>
        <v>41551</v>
      </c>
      <c r="D40" s="41">
        <v>71.45</v>
      </c>
      <c r="E40" s="42">
        <v>1.03</v>
      </c>
      <c r="F40" s="42">
        <v>0</v>
      </c>
      <c r="G40" s="42">
        <f t="shared" si="1"/>
        <v>0</v>
      </c>
    </row>
    <row r="41" spans="3:7" ht="18" customHeight="1" x14ac:dyDescent="0.25">
      <c r="C41" s="37">
        <f t="shared" si="0"/>
        <v>41544</v>
      </c>
      <c r="D41" s="45">
        <v>69.47</v>
      </c>
      <c r="E41" s="38">
        <v>0.96</v>
      </c>
      <c r="F41" s="38">
        <v>0</v>
      </c>
      <c r="G41" s="38">
        <f t="shared" si="1"/>
        <v>0</v>
      </c>
    </row>
    <row r="42" spans="3:7" ht="18" customHeight="1" x14ac:dyDescent="0.25">
      <c r="C42" s="24">
        <f t="shared" ref="C42:C56" si="2">C43+7</f>
        <v>41537</v>
      </c>
      <c r="D42" s="41">
        <v>69.400000000000006</v>
      </c>
      <c r="E42" s="42">
        <v>1.01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41530</v>
      </c>
      <c r="D43" s="45">
        <v>67.989999999999995</v>
      </c>
      <c r="E43" s="38">
        <v>0.76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2"/>
        <v>41523</v>
      </c>
      <c r="D44" s="41">
        <v>67.66</v>
      </c>
      <c r="E44" s="42">
        <v>0.62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41516</v>
      </c>
      <c r="D45" s="45">
        <v>68.760000000000005</v>
      </c>
      <c r="E45" s="38">
        <v>0.82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2"/>
        <v>41509</v>
      </c>
      <c r="D46" s="41">
        <v>73.28</v>
      </c>
      <c r="E46" s="42">
        <v>0.74</v>
      </c>
      <c r="F46" s="42">
        <v>0</v>
      </c>
      <c r="G46" s="42">
        <f t="shared" si="1"/>
        <v>0</v>
      </c>
    </row>
    <row r="47" spans="3:7" ht="18" customHeight="1" x14ac:dyDescent="0.25">
      <c r="C47" s="37">
        <f t="shared" si="2"/>
        <v>41502</v>
      </c>
      <c r="D47" s="45">
        <v>73.75</v>
      </c>
      <c r="E47" s="38">
        <v>0.89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2"/>
        <v>41495</v>
      </c>
      <c r="D48" s="41">
        <v>70.17</v>
      </c>
      <c r="E48" s="42">
        <v>0.84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2"/>
        <v>41488</v>
      </c>
      <c r="D49" s="45">
        <v>71.290000000000006</v>
      </c>
      <c r="E49" s="38">
        <v>0.66</v>
      </c>
      <c r="F49" s="38">
        <v>0</v>
      </c>
      <c r="G49" s="38">
        <f t="shared" si="1"/>
        <v>0</v>
      </c>
    </row>
    <row r="50" spans="3:7" ht="18" customHeight="1" x14ac:dyDescent="0.25">
      <c r="C50" s="24">
        <f t="shared" si="2"/>
        <v>41481</v>
      </c>
      <c r="D50" s="41">
        <v>72.11</v>
      </c>
      <c r="E50" s="42">
        <v>0.68</v>
      </c>
      <c r="F50" s="42">
        <v>0</v>
      </c>
      <c r="G50" s="42">
        <f t="shared" si="1"/>
        <v>0</v>
      </c>
    </row>
    <row r="51" spans="3:7" ht="18" customHeight="1" x14ac:dyDescent="0.25">
      <c r="C51" s="37">
        <f t="shared" si="2"/>
        <v>41474</v>
      </c>
      <c r="D51" s="45">
        <v>70.94</v>
      </c>
      <c r="E51" s="38">
        <v>0.71</v>
      </c>
      <c r="F51" s="38">
        <v>0</v>
      </c>
      <c r="G51" s="38">
        <f t="shared" si="1"/>
        <v>0</v>
      </c>
    </row>
    <row r="52" spans="3:7" ht="18" customHeight="1" x14ac:dyDescent="0.25">
      <c r="C52" s="24">
        <f t="shared" si="2"/>
        <v>41467</v>
      </c>
      <c r="D52" s="41">
        <v>72.05</v>
      </c>
      <c r="E52" s="42">
        <v>0.61</v>
      </c>
      <c r="F52" s="42">
        <v>0</v>
      </c>
      <c r="G52" s="42">
        <f t="shared" si="1"/>
        <v>0</v>
      </c>
    </row>
    <row r="53" spans="3:7" ht="18" customHeight="1" x14ac:dyDescent="0.25">
      <c r="C53" s="37">
        <f t="shared" si="2"/>
        <v>41460</v>
      </c>
      <c r="D53" s="45">
        <v>71.12</v>
      </c>
      <c r="E53" s="38">
        <v>0.63</v>
      </c>
      <c r="F53" s="38">
        <v>0</v>
      </c>
      <c r="G53" s="38">
        <f t="shared" si="1"/>
        <v>0</v>
      </c>
    </row>
    <row r="54" spans="3:7" ht="18" customHeight="1" x14ac:dyDescent="0.25">
      <c r="C54" s="24">
        <f t="shared" si="2"/>
        <v>41453</v>
      </c>
      <c r="D54" s="41">
        <v>70.680000000000007</v>
      </c>
      <c r="E54" s="42">
        <v>0.69</v>
      </c>
      <c r="F54" s="42">
        <v>0</v>
      </c>
      <c r="G54" s="42">
        <f t="shared" si="1"/>
        <v>0</v>
      </c>
    </row>
    <row r="55" spans="3:7" ht="18" customHeight="1" x14ac:dyDescent="0.25">
      <c r="C55" s="37">
        <f t="shared" si="2"/>
        <v>41446</v>
      </c>
      <c r="D55" s="45">
        <v>74.28</v>
      </c>
      <c r="E55" s="38">
        <v>0.72</v>
      </c>
      <c r="F55" s="38">
        <v>0</v>
      </c>
      <c r="G55" s="38">
        <f t="shared" si="1"/>
        <v>0</v>
      </c>
    </row>
    <row r="56" spans="3:7" ht="18" customHeight="1" x14ac:dyDescent="0.25">
      <c r="C56" s="24">
        <f t="shared" si="2"/>
        <v>41439</v>
      </c>
      <c r="D56" s="41">
        <v>72.94</v>
      </c>
      <c r="E56" s="42">
        <v>0.65</v>
      </c>
      <c r="F56" s="42">
        <v>0</v>
      </c>
      <c r="G56" s="42">
        <f t="shared" si="1"/>
        <v>0</v>
      </c>
    </row>
    <row r="57" spans="3:7" ht="18" customHeight="1" x14ac:dyDescent="0.25">
      <c r="C57" s="37">
        <v>41432</v>
      </c>
      <c r="D57" s="45">
        <v>70.33</v>
      </c>
      <c r="E57" s="38">
        <v>0.59</v>
      </c>
      <c r="F57" s="38">
        <v>0</v>
      </c>
      <c r="G57" s="38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1:H84"/>
  <sheetViews>
    <sheetView showGridLines="0" workbookViewId="0">
      <selection activeCell="T68" sqref="T6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7" si="0">C7+7</f>
        <v>41425</v>
      </c>
      <c r="D6" s="41">
        <v>68.989999999999995</v>
      </c>
      <c r="E6" s="42">
        <v>0.47</v>
      </c>
      <c r="F6" s="42">
        <v>0</v>
      </c>
      <c r="G6" s="42">
        <f t="shared" ref="G6:G37" si="1">IF(SUM(52,-D6)&lt;0,0,SUM(52,-D6))</f>
        <v>0</v>
      </c>
    </row>
    <row r="7" spans="2:8" ht="18" customHeight="1" x14ac:dyDescent="0.25">
      <c r="C7" s="37">
        <f t="shared" si="0"/>
        <v>41418</v>
      </c>
      <c r="D7" s="45">
        <v>71.64</v>
      </c>
      <c r="E7" s="38">
        <v>0.26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41411</v>
      </c>
      <c r="D8" s="41">
        <v>72.92</v>
      </c>
      <c r="E8" s="42">
        <v>0.54</v>
      </c>
      <c r="F8" s="42">
        <v>0</v>
      </c>
      <c r="G8" s="42">
        <f t="shared" si="1"/>
        <v>0</v>
      </c>
    </row>
    <row r="9" spans="2:8" ht="18" customHeight="1" x14ac:dyDescent="0.25">
      <c r="C9" s="37">
        <f t="shared" si="0"/>
        <v>41404</v>
      </c>
      <c r="D9" s="45">
        <v>73.69</v>
      </c>
      <c r="E9" s="38">
        <v>0.53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41397</v>
      </c>
      <c r="D10" s="41">
        <v>71.87</v>
      </c>
      <c r="E10" s="42">
        <v>0.56999999999999995</v>
      </c>
      <c r="F10" s="42">
        <v>0</v>
      </c>
      <c r="G10" s="42">
        <f t="shared" si="1"/>
        <v>0</v>
      </c>
    </row>
    <row r="11" spans="2:8" ht="18" customHeight="1" x14ac:dyDescent="0.25">
      <c r="C11" s="37">
        <f t="shared" si="0"/>
        <v>41390</v>
      </c>
      <c r="D11" s="45">
        <v>70.900000000000006</v>
      </c>
      <c r="E11" s="38">
        <v>0.47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41383</v>
      </c>
      <c r="D12" s="41">
        <v>71.319999999999993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 t="shared" si="0"/>
        <v>41376</v>
      </c>
      <c r="D13" s="45">
        <v>71.45</v>
      </c>
      <c r="E13" s="38">
        <v>0.42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41369</v>
      </c>
      <c r="D14" s="41">
        <v>73.27</v>
      </c>
      <c r="E14" s="42">
        <v>0.42</v>
      </c>
      <c r="F14" s="42">
        <v>0</v>
      </c>
      <c r="G14" s="42">
        <f t="shared" si="1"/>
        <v>0</v>
      </c>
    </row>
    <row r="15" spans="2:8" ht="18" customHeight="1" x14ac:dyDescent="0.25">
      <c r="C15" s="37">
        <f t="shared" si="0"/>
        <v>41362</v>
      </c>
      <c r="D15" s="45">
        <v>72.58</v>
      </c>
      <c r="E15" s="38">
        <v>0.46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41355</v>
      </c>
      <c r="D16" s="41">
        <v>75.66</v>
      </c>
      <c r="E16" s="42">
        <v>0.51</v>
      </c>
      <c r="F16" s="42">
        <v>0</v>
      </c>
      <c r="G16" s="42">
        <f t="shared" si="1"/>
        <v>0</v>
      </c>
    </row>
    <row r="17" spans="3:7" ht="18" customHeight="1" x14ac:dyDescent="0.25">
      <c r="C17" s="37">
        <f t="shared" si="0"/>
        <v>41348</v>
      </c>
      <c r="D17" s="45">
        <v>72.19</v>
      </c>
      <c r="E17" s="38">
        <v>0.43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41341</v>
      </c>
      <c r="D18" s="41">
        <v>71.23</v>
      </c>
      <c r="E18" s="42">
        <v>0.53</v>
      </c>
      <c r="F18" s="42">
        <v>0</v>
      </c>
      <c r="G18" s="42">
        <f t="shared" si="1"/>
        <v>0</v>
      </c>
    </row>
    <row r="19" spans="3:7" ht="18" customHeight="1" x14ac:dyDescent="0.25">
      <c r="C19" s="37">
        <f t="shared" si="0"/>
        <v>41334</v>
      </c>
      <c r="D19" s="45">
        <v>68.75</v>
      </c>
      <c r="E19" s="38">
        <v>0.78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41327</v>
      </c>
      <c r="D20" s="41">
        <v>69.430000000000007</v>
      </c>
      <c r="E20" s="42">
        <v>1.06</v>
      </c>
      <c r="F20" s="42">
        <v>0</v>
      </c>
      <c r="G20" s="42">
        <f t="shared" si="1"/>
        <v>0</v>
      </c>
    </row>
    <row r="21" spans="3:7" ht="18" customHeight="1" x14ac:dyDescent="0.25">
      <c r="C21" s="37">
        <f t="shared" si="0"/>
        <v>41320</v>
      </c>
      <c r="D21" s="45">
        <v>68.81</v>
      </c>
      <c r="E21" s="38">
        <v>1.1399999999999999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41313</v>
      </c>
      <c r="D22" s="41">
        <v>69</v>
      </c>
      <c r="E22" s="42">
        <v>0.92</v>
      </c>
      <c r="F22" s="42">
        <v>0</v>
      </c>
      <c r="G22" s="42">
        <f t="shared" si="1"/>
        <v>0</v>
      </c>
    </row>
    <row r="23" spans="3:7" ht="18" customHeight="1" x14ac:dyDescent="0.25">
      <c r="C23" s="37">
        <f t="shared" si="0"/>
        <v>41306</v>
      </c>
      <c r="D23" s="45">
        <v>68.260000000000005</v>
      </c>
      <c r="E23" s="38">
        <v>1.51</v>
      </c>
      <c r="F23" s="38">
        <v>0</v>
      </c>
      <c r="G23" s="38">
        <f t="shared" si="1"/>
        <v>0</v>
      </c>
    </row>
    <row r="24" spans="3:7" ht="18" customHeight="1" x14ac:dyDescent="0.25">
      <c r="C24" s="24">
        <f>C25+7</f>
        <v>41299</v>
      </c>
      <c r="D24" s="41">
        <v>66.16</v>
      </c>
      <c r="E24" s="42">
        <v>1.1599999999999999</v>
      </c>
      <c r="F24" s="42">
        <v>0</v>
      </c>
      <c r="G24" s="42">
        <f t="shared" si="1"/>
        <v>0</v>
      </c>
    </row>
    <row r="25" spans="3:7" ht="18" customHeight="1" x14ac:dyDescent="0.25">
      <c r="C25" s="37">
        <f t="shared" si="0"/>
        <v>41292</v>
      </c>
      <c r="D25" s="45">
        <v>63.39</v>
      </c>
      <c r="E25" s="38">
        <v>0.96</v>
      </c>
      <c r="F25" s="38">
        <v>0</v>
      </c>
      <c r="G25" s="38">
        <f t="shared" si="1"/>
        <v>0</v>
      </c>
    </row>
    <row r="26" spans="3:7" ht="18" customHeight="1" x14ac:dyDescent="0.25">
      <c r="C26" s="24">
        <f>C27+7</f>
        <v>41285</v>
      </c>
      <c r="D26" s="41">
        <v>62.78</v>
      </c>
      <c r="E26" s="42">
        <v>0.86</v>
      </c>
      <c r="F26" s="42">
        <v>0</v>
      </c>
      <c r="G26" s="42">
        <f t="shared" si="1"/>
        <v>0</v>
      </c>
    </row>
    <row r="27" spans="3:7" ht="18" customHeight="1" x14ac:dyDescent="0.25">
      <c r="C27" s="37">
        <f t="shared" si="0"/>
        <v>41278</v>
      </c>
      <c r="D27" s="45">
        <v>62.86</v>
      </c>
      <c r="E27" s="38">
        <v>0.93</v>
      </c>
      <c r="F27" s="38">
        <v>0</v>
      </c>
      <c r="G27" s="38">
        <f t="shared" si="1"/>
        <v>0</v>
      </c>
    </row>
    <row r="28" spans="3:7" ht="18" customHeight="1" x14ac:dyDescent="0.25">
      <c r="C28" s="24">
        <f>C29+7</f>
        <v>41271</v>
      </c>
      <c r="D28" s="41">
        <v>63.85</v>
      </c>
      <c r="E28" s="42">
        <v>1.05</v>
      </c>
      <c r="F28" s="42">
        <v>0</v>
      </c>
      <c r="G28" s="42">
        <f t="shared" si="1"/>
        <v>0</v>
      </c>
    </row>
    <row r="29" spans="3:7" ht="18" customHeight="1" x14ac:dyDescent="0.25">
      <c r="C29" s="37">
        <f t="shared" si="0"/>
        <v>41264</v>
      </c>
      <c r="D29" s="45">
        <v>63.34</v>
      </c>
      <c r="E29" s="38">
        <v>0.94</v>
      </c>
      <c r="F29" s="38">
        <v>0</v>
      </c>
      <c r="G29" s="38">
        <f t="shared" si="1"/>
        <v>0</v>
      </c>
    </row>
    <row r="30" spans="3:7" ht="18" customHeight="1" x14ac:dyDescent="0.25">
      <c r="C30" s="24">
        <f>C31+7</f>
        <v>41257</v>
      </c>
      <c r="D30" s="41">
        <v>62.37</v>
      </c>
      <c r="E30" s="42">
        <v>0.84</v>
      </c>
      <c r="F30" s="42">
        <v>0</v>
      </c>
      <c r="G30" s="42">
        <f t="shared" si="1"/>
        <v>0</v>
      </c>
    </row>
    <row r="31" spans="3:7" ht="18" customHeight="1" x14ac:dyDescent="0.25">
      <c r="C31" s="37">
        <f t="shared" si="0"/>
        <v>41250</v>
      </c>
      <c r="D31" s="45">
        <v>61.7</v>
      </c>
      <c r="E31" s="38">
        <v>0.83</v>
      </c>
      <c r="F31" s="38">
        <v>0</v>
      </c>
      <c r="G31" s="38">
        <f t="shared" si="1"/>
        <v>0</v>
      </c>
    </row>
    <row r="32" spans="3:7" ht="18" customHeight="1" x14ac:dyDescent="0.25">
      <c r="C32" s="24">
        <f>C33+7</f>
        <v>41243</v>
      </c>
      <c r="D32" s="41">
        <v>60.94</v>
      </c>
      <c r="E32" s="42">
        <v>0.69</v>
      </c>
      <c r="F32" s="42">
        <v>0</v>
      </c>
      <c r="G32" s="42">
        <f t="shared" si="1"/>
        <v>0</v>
      </c>
    </row>
    <row r="33" spans="3:7" ht="18" customHeight="1" x14ac:dyDescent="0.25">
      <c r="C33" s="37">
        <f t="shared" si="0"/>
        <v>41236</v>
      </c>
      <c r="D33" s="45">
        <v>61.03</v>
      </c>
      <c r="E33" s="38">
        <v>0.51</v>
      </c>
      <c r="F33" s="38">
        <v>0</v>
      </c>
      <c r="G33" s="38">
        <f t="shared" si="1"/>
        <v>0</v>
      </c>
    </row>
    <row r="34" spans="3:7" ht="18" customHeight="1" x14ac:dyDescent="0.25">
      <c r="C34" s="24">
        <f>C35+7</f>
        <v>41229</v>
      </c>
      <c r="D34" s="41">
        <v>59.64</v>
      </c>
      <c r="E34" s="42">
        <v>0.92</v>
      </c>
      <c r="F34" s="42">
        <v>0</v>
      </c>
      <c r="G34" s="42">
        <f t="shared" si="1"/>
        <v>0</v>
      </c>
    </row>
    <row r="35" spans="3:7" ht="18" customHeight="1" x14ac:dyDescent="0.25">
      <c r="C35" s="37">
        <f t="shared" si="0"/>
        <v>41222</v>
      </c>
      <c r="D35" s="45">
        <v>59.98</v>
      </c>
      <c r="E35" s="38">
        <v>1.41</v>
      </c>
      <c r="F35" s="38">
        <v>0</v>
      </c>
      <c r="G35" s="38">
        <f t="shared" si="1"/>
        <v>0</v>
      </c>
    </row>
    <row r="36" spans="3:7" ht="18" customHeight="1" x14ac:dyDescent="0.25">
      <c r="C36" s="24">
        <f>C37+7</f>
        <v>41215</v>
      </c>
      <c r="D36" s="41">
        <v>61.1</v>
      </c>
      <c r="E36" s="42">
        <v>1.27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41208</v>
      </c>
      <c r="D37" s="45">
        <v>63.43</v>
      </c>
      <c r="E37" s="38">
        <v>1.1599999999999999</v>
      </c>
      <c r="F37" s="38">
        <v>0</v>
      </c>
      <c r="G37" s="38">
        <f t="shared" si="1"/>
        <v>0</v>
      </c>
    </row>
    <row r="38" spans="3:7" ht="18" customHeight="1" x14ac:dyDescent="0.25">
      <c r="C38" s="24">
        <f>C39+7</f>
        <v>41201</v>
      </c>
      <c r="D38" s="41">
        <v>61.41</v>
      </c>
      <c r="E38" s="42">
        <v>1.46</v>
      </c>
      <c r="F38" s="42">
        <v>0</v>
      </c>
      <c r="G38" s="42">
        <f t="shared" ref="G38:G57" si="2">IF(SUM(52,-D38)&lt;0,0,SUM(52,-D38))</f>
        <v>0</v>
      </c>
    </row>
    <row r="39" spans="3:7" ht="18" customHeight="1" x14ac:dyDescent="0.25">
      <c r="C39" s="37">
        <f t="shared" si="0"/>
        <v>41194</v>
      </c>
      <c r="D39" s="45">
        <v>60.6</v>
      </c>
      <c r="E39" s="38">
        <v>1.45</v>
      </c>
      <c r="F39" s="38">
        <v>0</v>
      </c>
      <c r="G39" s="38">
        <f t="shared" si="2"/>
        <v>0</v>
      </c>
    </row>
    <row r="40" spans="3:7" ht="18" customHeight="1" x14ac:dyDescent="0.25">
      <c r="C40" s="24">
        <f>C41+7</f>
        <v>41187</v>
      </c>
      <c r="D40" s="41">
        <v>60.37</v>
      </c>
      <c r="E40" s="42">
        <v>0.97</v>
      </c>
      <c r="F40" s="42">
        <v>0</v>
      </c>
      <c r="G40" s="42">
        <f t="shared" si="2"/>
        <v>0</v>
      </c>
    </row>
    <row r="41" spans="3:7" ht="18" customHeight="1" x14ac:dyDescent="0.25">
      <c r="C41" s="37">
        <f t="shared" si="0"/>
        <v>41180</v>
      </c>
      <c r="D41" s="45">
        <v>61.56</v>
      </c>
      <c r="E41" s="38">
        <v>1.08</v>
      </c>
      <c r="F41" s="38">
        <v>0</v>
      </c>
      <c r="G41" s="38">
        <f t="shared" si="2"/>
        <v>0</v>
      </c>
    </row>
    <row r="42" spans="3:7" ht="18" customHeight="1" x14ac:dyDescent="0.25">
      <c r="C42" s="24">
        <f>C43+7</f>
        <v>41173</v>
      </c>
      <c r="D42" s="41">
        <v>64.150000000000006</v>
      </c>
      <c r="E42" s="42">
        <v>1.1499999999999999</v>
      </c>
      <c r="F42" s="42">
        <v>0</v>
      </c>
      <c r="G42" s="42">
        <f t="shared" si="2"/>
        <v>0</v>
      </c>
    </row>
    <row r="43" spans="3:7" ht="18" customHeight="1" x14ac:dyDescent="0.25">
      <c r="C43" s="37">
        <f t="shared" si="0"/>
        <v>41166</v>
      </c>
      <c r="D43" s="45">
        <v>64.53</v>
      </c>
      <c r="E43" s="38">
        <v>1.19</v>
      </c>
      <c r="F43" s="38">
        <v>0</v>
      </c>
      <c r="G43" s="38">
        <f t="shared" si="2"/>
        <v>0</v>
      </c>
    </row>
    <row r="44" spans="3:7" ht="18" customHeight="1" x14ac:dyDescent="0.25">
      <c r="C44" s="24">
        <f>C45+7</f>
        <v>41159</v>
      </c>
      <c r="D44" s="41">
        <v>65.819999999999993</v>
      </c>
      <c r="E44" s="42">
        <v>1.73</v>
      </c>
      <c r="F44" s="42">
        <v>0</v>
      </c>
      <c r="G44" s="42">
        <f t="shared" si="2"/>
        <v>0</v>
      </c>
    </row>
    <row r="45" spans="3:7" ht="18" customHeight="1" x14ac:dyDescent="0.25">
      <c r="C45" s="37">
        <f t="shared" si="0"/>
        <v>41152</v>
      </c>
      <c r="D45" s="45">
        <v>65.73</v>
      </c>
      <c r="E45" s="38">
        <v>1.88</v>
      </c>
      <c r="F45" s="38">
        <v>0</v>
      </c>
      <c r="G45" s="38">
        <f t="shared" si="2"/>
        <v>0</v>
      </c>
    </row>
    <row r="46" spans="3:7" ht="18" customHeight="1" x14ac:dyDescent="0.25">
      <c r="C46" s="24">
        <f>C47+7</f>
        <v>41145</v>
      </c>
      <c r="D46" s="41">
        <v>64.680000000000007</v>
      </c>
      <c r="E46" s="42">
        <v>1.6</v>
      </c>
      <c r="F46" s="42">
        <v>0</v>
      </c>
      <c r="G46" s="42">
        <f t="shared" si="2"/>
        <v>0</v>
      </c>
    </row>
    <row r="47" spans="3:7" ht="18" customHeight="1" x14ac:dyDescent="0.25">
      <c r="C47" s="37">
        <f t="shared" si="0"/>
        <v>41138</v>
      </c>
      <c r="D47" s="45">
        <v>63.14</v>
      </c>
      <c r="E47" s="38">
        <v>1.1399999999999999</v>
      </c>
      <c r="F47" s="38">
        <v>0</v>
      </c>
      <c r="G47" s="38">
        <f t="shared" si="2"/>
        <v>0</v>
      </c>
    </row>
    <row r="48" spans="3:7" ht="18" customHeight="1" x14ac:dyDescent="0.25">
      <c r="C48" s="24">
        <f>C49+7</f>
        <v>41131</v>
      </c>
      <c r="D48" s="41">
        <v>64.14</v>
      </c>
      <c r="E48" s="42">
        <v>1.06</v>
      </c>
      <c r="F48" s="42">
        <v>0</v>
      </c>
      <c r="G48" s="42">
        <f t="shared" si="2"/>
        <v>0</v>
      </c>
    </row>
    <row r="49" spans="3:7" ht="18" customHeight="1" x14ac:dyDescent="0.25">
      <c r="C49" s="37">
        <f t="shared" si="0"/>
        <v>41124</v>
      </c>
      <c r="D49" s="45">
        <v>61.38</v>
      </c>
      <c r="E49" s="38">
        <v>0.3</v>
      </c>
      <c r="F49" s="38">
        <v>0</v>
      </c>
      <c r="G49" s="38">
        <f t="shared" si="2"/>
        <v>0</v>
      </c>
    </row>
    <row r="50" spans="3:7" ht="18" customHeight="1" x14ac:dyDescent="0.25">
      <c r="C50" s="24">
        <f>C51+7</f>
        <v>41117</v>
      </c>
      <c r="D50" s="41">
        <v>63.02</v>
      </c>
      <c r="E50" s="42">
        <v>0.65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41110</v>
      </c>
      <c r="D51" s="45">
        <v>63.45</v>
      </c>
      <c r="E51" s="38">
        <v>0.73</v>
      </c>
      <c r="F51" s="38">
        <v>0</v>
      </c>
      <c r="G51" s="38">
        <f t="shared" si="2"/>
        <v>0</v>
      </c>
    </row>
    <row r="52" spans="3:7" ht="18" customHeight="1" x14ac:dyDescent="0.25">
      <c r="C52" s="24">
        <f>C53+7</f>
        <v>41103</v>
      </c>
      <c r="D52" s="41">
        <v>62.83</v>
      </c>
      <c r="E52" s="42">
        <v>0.85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41096</v>
      </c>
      <c r="D53" s="45">
        <v>62.84</v>
      </c>
      <c r="E53" s="38">
        <v>0.52</v>
      </c>
      <c r="F53" s="38">
        <v>0</v>
      </c>
      <c r="G53" s="38">
        <f t="shared" si="2"/>
        <v>0</v>
      </c>
    </row>
    <row r="54" spans="3:7" ht="18" customHeight="1" x14ac:dyDescent="0.25">
      <c r="C54" s="24">
        <f>C55+7</f>
        <v>41089</v>
      </c>
      <c r="D54" s="41">
        <v>60.3</v>
      </c>
      <c r="E54" s="42">
        <v>0.43</v>
      </c>
      <c r="F54" s="42">
        <v>0</v>
      </c>
      <c r="G54" s="42">
        <f t="shared" si="2"/>
        <v>0</v>
      </c>
    </row>
    <row r="55" spans="3:7" ht="18" customHeight="1" x14ac:dyDescent="0.25">
      <c r="C55" s="37">
        <f t="shared" si="0"/>
        <v>41082</v>
      </c>
      <c r="D55" s="45">
        <v>63.7</v>
      </c>
      <c r="E55" s="38">
        <v>0.6</v>
      </c>
      <c r="F55" s="38">
        <v>0</v>
      </c>
      <c r="G55" s="38">
        <f t="shared" si="2"/>
        <v>0</v>
      </c>
    </row>
    <row r="56" spans="3:7" ht="18" customHeight="1" x14ac:dyDescent="0.25">
      <c r="C56" s="24">
        <f>C57+7</f>
        <v>41075</v>
      </c>
      <c r="D56" s="41">
        <v>62</v>
      </c>
      <c r="E56" s="42">
        <v>0.47</v>
      </c>
      <c r="F56" s="42">
        <v>0</v>
      </c>
      <c r="G56" s="42">
        <f t="shared" si="2"/>
        <v>0</v>
      </c>
    </row>
    <row r="57" spans="3:7" ht="18" customHeight="1" x14ac:dyDescent="0.25">
      <c r="C57" s="37">
        <f t="shared" si="0"/>
        <v>41068</v>
      </c>
      <c r="D57" s="45">
        <v>59.65</v>
      </c>
      <c r="E57" s="38">
        <v>0.3</v>
      </c>
      <c r="F57" s="38">
        <v>0</v>
      </c>
      <c r="G57" s="38">
        <f t="shared" si="2"/>
        <v>0</v>
      </c>
    </row>
    <row r="58" spans="3:7" ht="18" customHeight="1" x14ac:dyDescent="0.25">
      <c r="C58" s="24">
        <v>41061</v>
      </c>
      <c r="D58" s="41">
        <v>62.52</v>
      </c>
      <c r="E58" s="42">
        <v>0.68</v>
      </c>
      <c r="F58" s="42">
        <v>0</v>
      </c>
      <c r="G58" s="42">
        <v>0</v>
      </c>
    </row>
    <row r="59" spans="3:7" ht="18" customHeight="1" x14ac:dyDescent="0.25"/>
    <row r="60" spans="3:7" ht="18" customHeight="1" x14ac:dyDescent="0.25"/>
    <row r="61" spans="3:7" ht="18" customHeight="1" x14ac:dyDescent="0.25">
      <c r="C61" s="11"/>
      <c r="D61" s="1"/>
    </row>
    <row r="62" spans="3:7" ht="18" customHeight="1" x14ac:dyDescent="0.25"/>
    <row r="63" spans="3:7" ht="18" customHeight="1" x14ac:dyDescent="0.25">
      <c r="C63" s="11"/>
      <c r="D63" s="1"/>
    </row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1:H110"/>
  <sheetViews>
    <sheetView showGridLines="0" workbookViewId="0">
      <selection activeCell="N13" sqref="N13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37">
        <f t="shared" ref="C6:C11" si="0">C7+7</f>
        <v>41054</v>
      </c>
      <c r="D6" s="45">
        <v>63.78</v>
      </c>
      <c r="E6" s="38">
        <v>0.45</v>
      </c>
      <c r="F6" s="38">
        <v>0</v>
      </c>
      <c r="G6" s="38">
        <f t="shared" ref="G6:G37" si="1">IF(SUM(52,-D6)&lt;0,0,SUM(52,-D6))</f>
        <v>0</v>
      </c>
    </row>
    <row r="7" spans="2:8" ht="18" customHeight="1" x14ac:dyDescent="0.25">
      <c r="C7" s="24">
        <f t="shared" si="0"/>
        <v>41047</v>
      </c>
      <c r="D7" s="41">
        <v>66.36</v>
      </c>
      <c r="E7" s="42">
        <v>0.28999999999999998</v>
      </c>
      <c r="F7" s="42">
        <v>0</v>
      </c>
      <c r="G7" s="42">
        <f t="shared" si="1"/>
        <v>0</v>
      </c>
    </row>
    <row r="8" spans="2:8" ht="18" customHeight="1" x14ac:dyDescent="0.25">
      <c r="C8" s="37">
        <f t="shared" si="0"/>
        <v>41040</v>
      </c>
      <c r="D8" s="45">
        <v>73.739999999999995</v>
      </c>
      <c r="E8" s="38">
        <v>0.28999999999999998</v>
      </c>
      <c r="F8" s="38">
        <v>0</v>
      </c>
      <c r="G8" s="38">
        <f t="shared" si="1"/>
        <v>0</v>
      </c>
    </row>
    <row r="9" spans="2:8" ht="18" customHeight="1" x14ac:dyDescent="0.25">
      <c r="C9" s="17">
        <f t="shared" si="0"/>
        <v>41033</v>
      </c>
      <c r="D9" s="43">
        <v>77.33</v>
      </c>
      <c r="E9" s="44">
        <v>0.08</v>
      </c>
      <c r="F9" s="44">
        <v>0</v>
      </c>
      <c r="G9" s="44">
        <f t="shared" si="1"/>
        <v>0</v>
      </c>
    </row>
    <row r="10" spans="2:8" ht="18" customHeight="1" x14ac:dyDescent="0.25">
      <c r="C10" s="37">
        <f t="shared" si="0"/>
        <v>41026</v>
      </c>
      <c r="D10" s="45">
        <v>78.36</v>
      </c>
      <c r="E10" s="38">
        <v>0</v>
      </c>
      <c r="F10" s="38">
        <v>0</v>
      </c>
      <c r="G10" s="38">
        <f t="shared" si="1"/>
        <v>0</v>
      </c>
    </row>
    <row r="11" spans="2:8" ht="18" customHeight="1" x14ac:dyDescent="0.25">
      <c r="C11" s="17">
        <f t="shared" si="0"/>
        <v>41019</v>
      </c>
      <c r="D11" s="43">
        <v>77.099999999999994</v>
      </c>
      <c r="E11" s="44">
        <v>0</v>
      </c>
      <c r="F11" s="44">
        <v>0</v>
      </c>
      <c r="G11" s="44">
        <f t="shared" si="1"/>
        <v>0</v>
      </c>
    </row>
    <row r="12" spans="2:8" ht="18" customHeight="1" x14ac:dyDescent="0.25">
      <c r="C12" s="37">
        <f t="shared" ref="C12:C17" si="2">C13+7</f>
        <v>41012</v>
      </c>
      <c r="D12" s="45">
        <v>77.19</v>
      </c>
      <c r="E12" s="38">
        <v>0</v>
      </c>
      <c r="F12" s="38">
        <v>0</v>
      </c>
      <c r="G12" s="38">
        <f t="shared" si="1"/>
        <v>0</v>
      </c>
    </row>
    <row r="13" spans="2:8" ht="18" customHeight="1" x14ac:dyDescent="0.25">
      <c r="C13" s="17">
        <f t="shared" si="2"/>
        <v>41005</v>
      </c>
      <c r="D13" s="43">
        <v>80.709999999999994</v>
      </c>
      <c r="E13" s="44">
        <v>0.14000000000000001</v>
      </c>
      <c r="F13" s="44">
        <v>1.9</v>
      </c>
      <c r="G13" s="44">
        <f t="shared" si="1"/>
        <v>0</v>
      </c>
    </row>
    <row r="14" spans="2:8" ht="18" customHeight="1" x14ac:dyDescent="0.25">
      <c r="C14" s="37">
        <f t="shared" si="2"/>
        <v>40998</v>
      </c>
      <c r="D14" s="45">
        <v>79.400000000000006</v>
      </c>
      <c r="E14" s="38">
        <v>0.35</v>
      </c>
      <c r="F14" s="38">
        <v>1.34</v>
      </c>
      <c r="G14" s="38">
        <f t="shared" si="1"/>
        <v>0</v>
      </c>
    </row>
    <row r="15" spans="2:8" ht="18" customHeight="1" x14ac:dyDescent="0.25">
      <c r="C15" s="17">
        <f t="shared" si="2"/>
        <v>40991</v>
      </c>
      <c r="D15" s="43">
        <v>76.459999999999994</v>
      </c>
      <c r="E15" s="44">
        <v>0.28999999999999998</v>
      </c>
      <c r="F15" s="44">
        <v>1.76</v>
      </c>
      <c r="G15" s="44">
        <f t="shared" si="1"/>
        <v>0</v>
      </c>
    </row>
    <row r="16" spans="2:8" ht="18" customHeight="1" x14ac:dyDescent="0.25">
      <c r="C16" s="37">
        <f t="shared" si="2"/>
        <v>40984</v>
      </c>
      <c r="D16" s="45">
        <v>77.2</v>
      </c>
      <c r="E16" s="38">
        <v>0.28999999999999998</v>
      </c>
      <c r="F16" s="38">
        <v>0</v>
      </c>
      <c r="G16" s="38">
        <f t="shared" si="1"/>
        <v>0</v>
      </c>
    </row>
    <row r="17" spans="3:7" ht="18" customHeight="1" x14ac:dyDescent="0.25">
      <c r="C17" s="17">
        <f t="shared" si="2"/>
        <v>40977</v>
      </c>
      <c r="D17" s="43">
        <v>78.849999999999994</v>
      </c>
      <c r="E17" s="44">
        <v>0.64</v>
      </c>
      <c r="F17" s="44">
        <v>0</v>
      </c>
      <c r="G17" s="44">
        <f t="shared" si="1"/>
        <v>0</v>
      </c>
    </row>
    <row r="18" spans="3:7" ht="18" customHeight="1" x14ac:dyDescent="0.25">
      <c r="C18" s="37">
        <f t="shared" ref="C18:C23" si="3">C19+7</f>
        <v>40970</v>
      </c>
      <c r="D18" s="45">
        <v>78.66</v>
      </c>
      <c r="E18" s="38">
        <v>1.7</v>
      </c>
      <c r="F18" s="38">
        <v>0</v>
      </c>
      <c r="G18" s="38">
        <f t="shared" si="1"/>
        <v>0</v>
      </c>
    </row>
    <row r="19" spans="3:7" ht="18" customHeight="1" x14ac:dyDescent="0.25">
      <c r="C19" s="17">
        <f t="shared" si="3"/>
        <v>40963</v>
      </c>
      <c r="D19" s="43">
        <v>79.489999999999995</v>
      </c>
      <c r="E19" s="44">
        <v>1.7</v>
      </c>
      <c r="F19" s="44">
        <v>0</v>
      </c>
      <c r="G19" s="44">
        <f t="shared" si="1"/>
        <v>0</v>
      </c>
    </row>
    <row r="20" spans="3:7" ht="18" customHeight="1" x14ac:dyDescent="0.25">
      <c r="C20" s="37">
        <f t="shared" si="3"/>
        <v>40956</v>
      </c>
      <c r="D20" s="45">
        <v>79.56</v>
      </c>
      <c r="E20" s="38">
        <v>1.7</v>
      </c>
      <c r="F20" s="38">
        <v>0</v>
      </c>
      <c r="G20" s="38">
        <f t="shared" si="1"/>
        <v>0</v>
      </c>
    </row>
    <row r="21" spans="3:7" ht="18" customHeight="1" x14ac:dyDescent="0.25">
      <c r="C21" s="17">
        <f t="shared" si="3"/>
        <v>40949</v>
      </c>
      <c r="D21" s="43">
        <v>82.25</v>
      </c>
      <c r="E21" s="44">
        <v>1.7</v>
      </c>
      <c r="F21" s="44">
        <v>0</v>
      </c>
      <c r="G21" s="44">
        <f t="shared" si="1"/>
        <v>0</v>
      </c>
    </row>
    <row r="22" spans="3:7" ht="18" customHeight="1" x14ac:dyDescent="0.25">
      <c r="C22" s="37">
        <f t="shared" si="3"/>
        <v>40942</v>
      </c>
      <c r="D22" s="45">
        <v>80.569999999999993</v>
      </c>
      <c r="E22" s="38">
        <v>1.7</v>
      </c>
      <c r="F22" s="38">
        <v>0</v>
      </c>
      <c r="G22" s="38">
        <f t="shared" si="1"/>
        <v>0</v>
      </c>
    </row>
    <row r="23" spans="3:7" ht="18" customHeight="1" x14ac:dyDescent="0.25">
      <c r="C23" s="17">
        <f t="shared" si="3"/>
        <v>40935</v>
      </c>
      <c r="D23" s="43">
        <v>82.29</v>
      </c>
      <c r="E23" s="44">
        <v>1.7</v>
      </c>
      <c r="F23" s="44">
        <v>0</v>
      </c>
      <c r="G23" s="44">
        <f t="shared" si="1"/>
        <v>0</v>
      </c>
    </row>
    <row r="24" spans="3:7" ht="18" customHeight="1" x14ac:dyDescent="0.25">
      <c r="C24" s="33">
        <f t="shared" ref="C24:C29" si="4">C25+7</f>
        <v>40928</v>
      </c>
      <c r="D24" s="34">
        <v>80.44</v>
      </c>
      <c r="E24" s="35">
        <v>1.7</v>
      </c>
      <c r="F24" s="35">
        <v>0</v>
      </c>
      <c r="G24" s="35">
        <f t="shared" si="1"/>
        <v>0</v>
      </c>
    </row>
    <row r="25" spans="3:7" ht="18" customHeight="1" x14ac:dyDescent="0.25">
      <c r="C25" s="24">
        <f t="shared" si="4"/>
        <v>40921</v>
      </c>
      <c r="D25" s="41">
        <v>80.12</v>
      </c>
      <c r="E25" s="42">
        <v>1.7</v>
      </c>
      <c r="F25" s="42">
        <v>0</v>
      </c>
      <c r="G25" s="42">
        <f t="shared" si="1"/>
        <v>0</v>
      </c>
    </row>
    <row r="26" spans="3:7" ht="18" customHeight="1" x14ac:dyDescent="0.25">
      <c r="C26" s="33">
        <f t="shared" si="4"/>
        <v>40914</v>
      </c>
      <c r="D26" s="34">
        <v>77.98</v>
      </c>
      <c r="E26" s="35">
        <v>1.7</v>
      </c>
      <c r="F26" s="35">
        <v>0</v>
      </c>
      <c r="G26" s="35">
        <f t="shared" si="1"/>
        <v>0</v>
      </c>
    </row>
    <row r="27" spans="3:7" ht="18" customHeight="1" x14ac:dyDescent="0.25">
      <c r="C27" s="24">
        <f t="shared" si="4"/>
        <v>40907</v>
      </c>
      <c r="D27" s="41">
        <v>73.34</v>
      </c>
      <c r="E27" s="42">
        <v>1.7</v>
      </c>
      <c r="F27" s="42">
        <v>0</v>
      </c>
      <c r="G27" s="42">
        <f t="shared" si="1"/>
        <v>0</v>
      </c>
    </row>
    <row r="28" spans="3:7" ht="18" customHeight="1" x14ac:dyDescent="0.25">
      <c r="C28" s="33">
        <f t="shared" si="4"/>
        <v>40900</v>
      </c>
      <c r="D28" s="34">
        <v>72.22</v>
      </c>
      <c r="E28" s="35">
        <v>1.7</v>
      </c>
      <c r="F28" s="35">
        <v>0</v>
      </c>
      <c r="G28" s="35">
        <f t="shared" si="1"/>
        <v>0</v>
      </c>
    </row>
    <row r="29" spans="3:7" ht="18" customHeight="1" x14ac:dyDescent="0.25">
      <c r="C29" s="24">
        <f t="shared" si="4"/>
        <v>40893</v>
      </c>
      <c r="D29" s="41">
        <v>74.22</v>
      </c>
      <c r="E29" s="42">
        <v>1.7</v>
      </c>
      <c r="F29" s="42">
        <v>0</v>
      </c>
      <c r="G29" s="42">
        <f t="shared" si="1"/>
        <v>0</v>
      </c>
    </row>
    <row r="30" spans="3:7" ht="18" customHeight="1" x14ac:dyDescent="0.25">
      <c r="C30" s="33">
        <f t="shared" ref="C30:C35" si="5">C31+7</f>
        <v>40886</v>
      </c>
      <c r="D30" s="34">
        <v>78.36</v>
      </c>
      <c r="E30" s="35">
        <v>1.7</v>
      </c>
      <c r="F30" s="35">
        <v>0</v>
      </c>
      <c r="G30" s="35">
        <f t="shared" si="1"/>
        <v>0</v>
      </c>
    </row>
    <row r="31" spans="3:7" ht="18" customHeight="1" x14ac:dyDescent="0.25">
      <c r="C31" s="24">
        <f t="shared" si="5"/>
        <v>40879</v>
      </c>
      <c r="D31" s="41">
        <v>78.489999999999995</v>
      </c>
      <c r="E31" s="42">
        <v>1.7</v>
      </c>
      <c r="F31" s="42">
        <v>0</v>
      </c>
      <c r="G31" s="42">
        <f t="shared" si="1"/>
        <v>0</v>
      </c>
    </row>
    <row r="32" spans="3:7" ht="18" customHeight="1" x14ac:dyDescent="0.25">
      <c r="C32" s="33">
        <f t="shared" si="5"/>
        <v>40872</v>
      </c>
      <c r="D32" s="34">
        <v>80.7</v>
      </c>
      <c r="E32" s="35">
        <v>1.66</v>
      </c>
      <c r="F32" s="35">
        <v>0</v>
      </c>
      <c r="G32" s="35">
        <f t="shared" si="1"/>
        <v>0</v>
      </c>
    </row>
    <row r="33" spans="3:7" ht="18" customHeight="1" x14ac:dyDescent="0.25">
      <c r="C33" s="24">
        <f t="shared" si="5"/>
        <v>40865</v>
      </c>
      <c r="D33" s="41">
        <v>86.63</v>
      </c>
      <c r="E33" s="42">
        <v>1.7</v>
      </c>
      <c r="F33" s="42">
        <v>0</v>
      </c>
      <c r="G33" s="42">
        <f t="shared" si="1"/>
        <v>0</v>
      </c>
    </row>
    <row r="34" spans="3:7" ht="18" customHeight="1" x14ac:dyDescent="0.25">
      <c r="C34" s="33">
        <f t="shared" si="5"/>
        <v>40858</v>
      </c>
      <c r="D34" s="34">
        <v>86.59</v>
      </c>
      <c r="E34" s="35">
        <v>1.28</v>
      </c>
      <c r="F34" s="35">
        <v>0</v>
      </c>
      <c r="G34" s="35">
        <f t="shared" si="1"/>
        <v>0</v>
      </c>
    </row>
    <row r="35" spans="3:7" ht="18" customHeight="1" x14ac:dyDescent="0.25">
      <c r="C35" s="24">
        <f t="shared" si="5"/>
        <v>40851</v>
      </c>
      <c r="D35" s="41">
        <v>90.07</v>
      </c>
      <c r="E35" s="42">
        <v>1.43</v>
      </c>
      <c r="F35" s="42">
        <v>0</v>
      </c>
      <c r="G35" s="42">
        <f t="shared" si="1"/>
        <v>0</v>
      </c>
    </row>
    <row r="36" spans="3:7" ht="18" customHeight="1" x14ac:dyDescent="0.25">
      <c r="C36" s="33">
        <f t="shared" ref="C36:C41" si="6">C37+7</f>
        <v>40844</v>
      </c>
      <c r="D36" s="34">
        <v>87.4</v>
      </c>
      <c r="E36" s="35">
        <v>1.19</v>
      </c>
      <c r="F36" s="35">
        <v>0</v>
      </c>
      <c r="G36" s="35">
        <f t="shared" si="1"/>
        <v>0</v>
      </c>
    </row>
    <row r="37" spans="3:7" ht="18" customHeight="1" x14ac:dyDescent="0.25">
      <c r="C37" s="24">
        <f t="shared" si="6"/>
        <v>40837</v>
      </c>
      <c r="D37" s="41">
        <v>90.01</v>
      </c>
      <c r="E37" s="42">
        <v>1.7</v>
      </c>
      <c r="F37" s="42">
        <v>0</v>
      </c>
      <c r="G37" s="42">
        <f t="shared" si="1"/>
        <v>0</v>
      </c>
    </row>
    <row r="38" spans="3:7" ht="18" customHeight="1" x14ac:dyDescent="0.25">
      <c r="C38" s="33">
        <f t="shared" si="6"/>
        <v>40830</v>
      </c>
      <c r="D38" s="34">
        <v>91.33</v>
      </c>
      <c r="E38" s="35">
        <v>1.32</v>
      </c>
      <c r="F38" s="35">
        <v>0</v>
      </c>
      <c r="G38" s="35">
        <f t="shared" ref="G38:G56" si="7">IF(SUM(52,-D38)&lt;0,0,SUM(52,-D38))</f>
        <v>0</v>
      </c>
    </row>
    <row r="39" spans="3:7" ht="18" customHeight="1" x14ac:dyDescent="0.25">
      <c r="C39" s="24">
        <f t="shared" si="6"/>
        <v>40823</v>
      </c>
      <c r="D39" s="41">
        <v>90.9</v>
      </c>
      <c r="E39" s="42">
        <v>1.7</v>
      </c>
      <c r="F39" s="42">
        <v>0</v>
      </c>
      <c r="G39" s="42">
        <f t="shared" si="7"/>
        <v>0</v>
      </c>
    </row>
    <row r="40" spans="3:7" ht="18" customHeight="1" x14ac:dyDescent="0.25">
      <c r="C40" s="33">
        <f t="shared" si="6"/>
        <v>40816</v>
      </c>
      <c r="D40" s="34">
        <v>91.46</v>
      </c>
      <c r="E40" s="35">
        <v>1.52</v>
      </c>
      <c r="F40" s="35">
        <v>0</v>
      </c>
      <c r="G40" s="35">
        <f t="shared" si="7"/>
        <v>0</v>
      </c>
    </row>
    <row r="41" spans="3:7" ht="18" customHeight="1" x14ac:dyDescent="0.25">
      <c r="C41" s="24">
        <f t="shared" si="6"/>
        <v>40809</v>
      </c>
      <c r="D41" s="41">
        <v>96.71</v>
      </c>
      <c r="E41" s="42">
        <v>1.07</v>
      </c>
      <c r="F41" s="42">
        <v>0</v>
      </c>
      <c r="G41" s="42">
        <f t="shared" si="7"/>
        <v>0</v>
      </c>
    </row>
    <row r="42" spans="3:7" ht="18" customHeight="1" x14ac:dyDescent="0.25">
      <c r="C42" s="33">
        <f t="shared" ref="C42:C47" si="8">C43+7</f>
        <v>40802</v>
      </c>
      <c r="D42" s="34">
        <v>100.57</v>
      </c>
      <c r="E42" s="35">
        <v>1.63</v>
      </c>
      <c r="F42" s="35">
        <v>0</v>
      </c>
      <c r="G42" s="35">
        <f t="shared" si="7"/>
        <v>0</v>
      </c>
    </row>
    <row r="43" spans="3:7" ht="18" customHeight="1" x14ac:dyDescent="0.25">
      <c r="C43" s="24">
        <f t="shared" si="8"/>
        <v>40795</v>
      </c>
      <c r="D43" s="41">
        <v>92.8</v>
      </c>
      <c r="E43" s="42">
        <v>0</v>
      </c>
      <c r="F43" s="42">
        <v>0</v>
      </c>
      <c r="G43" s="42">
        <f t="shared" si="7"/>
        <v>0</v>
      </c>
    </row>
    <row r="44" spans="3:7" ht="18" customHeight="1" x14ac:dyDescent="0.25">
      <c r="C44" s="33">
        <f t="shared" si="8"/>
        <v>40788</v>
      </c>
      <c r="D44" s="34">
        <v>91.2</v>
      </c>
      <c r="E44" s="35">
        <v>0</v>
      </c>
      <c r="F44" s="35">
        <v>0</v>
      </c>
      <c r="G44" s="35">
        <f t="shared" si="7"/>
        <v>0</v>
      </c>
    </row>
    <row r="45" spans="3:7" ht="18" customHeight="1" x14ac:dyDescent="0.25">
      <c r="C45" s="24">
        <f t="shared" si="8"/>
        <v>40781</v>
      </c>
      <c r="D45" s="41">
        <v>91.96</v>
      </c>
      <c r="E45" s="42">
        <v>0.39</v>
      </c>
      <c r="F45" s="42">
        <v>0</v>
      </c>
      <c r="G45" s="42">
        <f t="shared" si="7"/>
        <v>0</v>
      </c>
    </row>
    <row r="46" spans="3:7" ht="18" customHeight="1" x14ac:dyDescent="0.25">
      <c r="C46" s="33">
        <f t="shared" si="8"/>
        <v>40774</v>
      </c>
      <c r="D46" s="34">
        <v>89.94</v>
      </c>
      <c r="E46" s="35">
        <v>0.03</v>
      </c>
      <c r="F46" s="35">
        <v>0</v>
      </c>
      <c r="G46" s="35">
        <f t="shared" si="7"/>
        <v>0</v>
      </c>
    </row>
    <row r="47" spans="3:7" ht="18" customHeight="1" x14ac:dyDescent="0.25">
      <c r="C47" s="17">
        <f t="shared" si="8"/>
        <v>40767</v>
      </c>
      <c r="D47" s="43">
        <v>87.78</v>
      </c>
      <c r="E47" s="44">
        <v>1.7</v>
      </c>
      <c r="F47" s="44">
        <v>0</v>
      </c>
      <c r="G47" s="44">
        <f t="shared" si="7"/>
        <v>0</v>
      </c>
    </row>
    <row r="48" spans="3:7" ht="18" customHeight="1" x14ac:dyDescent="0.25">
      <c r="C48" s="37">
        <f t="shared" ref="C48:C56" si="9">C49+7</f>
        <v>40760</v>
      </c>
      <c r="D48" s="45">
        <v>90.85</v>
      </c>
      <c r="E48" s="38">
        <v>0</v>
      </c>
      <c r="F48" s="38">
        <v>0</v>
      </c>
      <c r="G48" s="38">
        <f t="shared" si="7"/>
        <v>0</v>
      </c>
    </row>
    <row r="49" spans="3:7" ht="18" customHeight="1" x14ac:dyDescent="0.25">
      <c r="C49" s="17">
        <f t="shared" si="9"/>
        <v>40753</v>
      </c>
      <c r="D49" s="43">
        <v>93.51</v>
      </c>
      <c r="E49" s="44">
        <v>1.7</v>
      </c>
      <c r="F49" s="44">
        <v>0</v>
      </c>
      <c r="G49" s="44">
        <f t="shared" si="7"/>
        <v>0</v>
      </c>
    </row>
    <row r="50" spans="3:7" ht="18" customHeight="1" x14ac:dyDescent="0.25">
      <c r="C50" s="33">
        <f t="shared" si="9"/>
        <v>40746</v>
      </c>
      <c r="D50" s="34">
        <v>95.55</v>
      </c>
      <c r="E50" s="35">
        <v>0.95</v>
      </c>
      <c r="F50" s="35">
        <v>0</v>
      </c>
      <c r="G50" s="35">
        <f t="shared" si="7"/>
        <v>0</v>
      </c>
    </row>
    <row r="51" spans="3:7" ht="18" customHeight="1" x14ac:dyDescent="0.25">
      <c r="C51" s="24">
        <f t="shared" si="9"/>
        <v>40739</v>
      </c>
      <c r="D51" s="41">
        <v>103.91</v>
      </c>
      <c r="E51" s="42">
        <v>0.77</v>
      </c>
      <c r="F51" s="42">
        <v>0</v>
      </c>
      <c r="G51" s="42">
        <f t="shared" si="7"/>
        <v>0</v>
      </c>
    </row>
    <row r="52" spans="3:7" ht="18" customHeight="1" x14ac:dyDescent="0.25">
      <c r="C52" s="33">
        <f t="shared" si="9"/>
        <v>40732</v>
      </c>
      <c r="D52" s="34">
        <v>108.86</v>
      </c>
      <c r="E52" s="35">
        <v>0.56999999999999995</v>
      </c>
      <c r="F52" s="35">
        <v>0</v>
      </c>
      <c r="G52" s="35">
        <f t="shared" si="7"/>
        <v>0</v>
      </c>
    </row>
    <row r="53" spans="3:7" ht="18" customHeight="1" x14ac:dyDescent="0.25">
      <c r="C53" s="24">
        <f t="shared" si="9"/>
        <v>40725</v>
      </c>
      <c r="D53" s="41">
        <v>112.84</v>
      </c>
      <c r="E53" s="42">
        <v>0.75</v>
      </c>
      <c r="F53" s="42">
        <v>0</v>
      </c>
      <c r="G53" s="42">
        <f t="shared" si="7"/>
        <v>0</v>
      </c>
    </row>
    <row r="54" spans="3:7" ht="18" customHeight="1" x14ac:dyDescent="0.25">
      <c r="C54" s="33">
        <f t="shared" si="9"/>
        <v>40718</v>
      </c>
      <c r="D54" s="34">
        <v>115.64</v>
      </c>
      <c r="E54" s="35">
        <v>0.42</v>
      </c>
      <c r="F54" s="35">
        <v>0</v>
      </c>
      <c r="G54" s="35">
        <f t="shared" si="7"/>
        <v>0</v>
      </c>
    </row>
    <row r="55" spans="3:7" ht="18" customHeight="1" x14ac:dyDescent="0.25">
      <c r="C55" s="24">
        <f t="shared" si="9"/>
        <v>40711</v>
      </c>
      <c r="D55" s="41">
        <v>123.43</v>
      </c>
      <c r="E55" s="42">
        <v>0.72</v>
      </c>
      <c r="F55" s="42">
        <v>0</v>
      </c>
      <c r="G55" s="42">
        <f t="shared" si="7"/>
        <v>0</v>
      </c>
    </row>
    <row r="56" spans="3:7" ht="18" customHeight="1" x14ac:dyDescent="0.25">
      <c r="C56" s="33">
        <f t="shared" si="9"/>
        <v>40704</v>
      </c>
      <c r="D56" s="34">
        <v>145.57</v>
      </c>
      <c r="E56" s="35">
        <v>1.7</v>
      </c>
      <c r="F56" s="35">
        <v>0</v>
      </c>
      <c r="G56" s="35">
        <f t="shared" si="7"/>
        <v>0</v>
      </c>
    </row>
    <row r="57" spans="3:7" ht="18" customHeight="1" x14ac:dyDescent="0.25">
      <c r="C57" s="24">
        <v>40697</v>
      </c>
      <c r="D57" s="41">
        <v>146.44999999999999</v>
      </c>
      <c r="E57" s="42">
        <v>1.7</v>
      </c>
      <c r="F57" s="42">
        <v>0</v>
      </c>
      <c r="G57" s="42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B1:J95"/>
  <sheetViews>
    <sheetView showGridLines="0" workbookViewId="0">
      <selection activeCell="I17" sqref="I1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B6" s="89"/>
      <c r="C6" s="33">
        <f>C7+7</f>
        <v>40690</v>
      </c>
      <c r="D6" s="34">
        <v>144.47999999999999</v>
      </c>
      <c r="E6" s="35">
        <v>1.66</v>
      </c>
      <c r="F6" s="35">
        <v>0</v>
      </c>
      <c r="G6" s="35">
        <f t="shared" ref="G6:G42" si="0">IF(SUM(52,-D6)&lt;0,0,SUM(52,-D6))</f>
        <v>0</v>
      </c>
      <c r="H6" s="89"/>
    </row>
    <row r="7" spans="2:8" ht="18" customHeight="1" x14ac:dyDescent="0.25">
      <c r="B7" s="89"/>
      <c r="C7" s="24">
        <f t="shared" ref="C7:C12" si="1">C8+7</f>
        <v>40683</v>
      </c>
      <c r="D7" s="29">
        <v>142.13999999999999</v>
      </c>
      <c r="E7" s="42">
        <v>1.1299999999999999</v>
      </c>
      <c r="F7" s="42">
        <v>0</v>
      </c>
      <c r="G7" s="28">
        <f t="shared" si="0"/>
        <v>0</v>
      </c>
      <c r="H7" s="89"/>
    </row>
    <row r="8" spans="2:8" ht="18" customHeight="1" x14ac:dyDescent="0.25">
      <c r="B8" s="89"/>
      <c r="C8" s="33">
        <f t="shared" si="1"/>
        <v>40676</v>
      </c>
      <c r="D8" s="34">
        <v>145.75</v>
      </c>
      <c r="E8" s="35">
        <v>0.62</v>
      </c>
      <c r="F8" s="35">
        <v>0</v>
      </c>
      <c r="G8" s="35">
        <f t="shared" si="0"/>
        <v>0</v>
      </c>
      <c r="H8" s="89"/>
    </row>
    <row r="9" spans="2:8" ht="18" customHeight="1" x14ac:dyDescent="0.25">
      <c r="B9" s="89"/>
      <c r="C9" s="24">
        <f t="shared" si="1"/>
        <v>40669</v>
      </c>
      <c r="D9" s="29">
        <v>153.18</v>
      </c>
      <c r="E9" s="42">
        <v>1.05</v>
      </c>
      <c r="F9" s="42">
        <v>0</v>
      </c>
      <c r="G9" s="28">
        <f t="shared" si="0"/>
        <v>0</v>
      </c>
      <c r="H9" s="89"/>
    </row>
    <row r="10" spans="2:8" ht="18" customHeight="1" x14ac:dyDescent="0.25">
      <c r="B10" s="89"/>
      <c r="C10" s="33">
        <f t="shared" si="1"/>
        <v>40662</v>
      </c>
      <c r="D10" s="34">
        <v>163.22999999999999</v>
      </c>
      <c r="E10" s="35">
        <v>0.3</v>
      </c>
      <c r="F10" s="35">
        <v>0</v>
      </c>
      <c r="G10" s="35">
        <f t="shared" si="0"/>
        <v>0</v>
      </c>
      <c r="H10" s="89"/>
    </row>
    <row r="11" spans="2:8" ht="18" customHeight="1" x14ac:dyDescent="0.25">
      <c r="B11" s="89"/>
      <c r="C11" s="24">
        <f t="shared" si="1"/>
        <v>40655</v>
      </c>
      <c r="D11" s="29">
        <v>195.72</v>
      </c>
      <c r="E11" s="42">
        <v>1.65</v>
      </c>
      <c r="F11" s="42">
        <v>0</v>
      </c>
      <c r="G11" s="28">
        <f t="shared" si="0"/>
        <v>0</v>
      </c>
      <c r="H11" s="89"/>
    </row>
    <row r="12" spans="2:8" ht="18" customHeight="1" x14ac:dyDescent="0.25">
      <c r="B12" s="89"/>
      <c r="C12" s="33">
        <f t="shared" si="1"/>
        <v>40648</v>
      </c>
      <c r="D12" s="34">
        <v>207.63</v>
      </c>
      <c r="E12" s="35">
        <v>0.5</v>
      </c>
      <c r="F12" s="35">
        <v>0</v>
      </c>
      <c r="G12" s="35">
        <f t="shared" si="0"/>
        <v>0</v>
      </c>
      <c r="H12" s="89"/>
    </row>
    <row r="13" spans="2:8" ht="18" customHeight="1" x14ac:dyDescent="0.25">
      <c r="B13" s="89"/>
      <c r="C13" s="24">
        <f t="shared" ref="C13:C18" si="2">C14+7</f>
        <v>40641</v>
      </c>
      <c r="D13" s="29">
        <v>207.21</v>
      </c>
      <c r="E13" s="42">
        <v>0</v>
      </c>
      <c r="F13" s="42">
        <v>0</v>
      </c>
      <c r="G13" s="28">
        <f t="shared" si="0"/>
        <v>0</v>
      </c>
      <c r="H13" s="89"/>
    </row>
    <row r="14" spans="2:8" ht="18" customHeight="1" x14ac:dyDescent="0.25">
      <c r="B14" s="89"/>
      <c r="C14" s="33">
        <f t="shared" si="2"/>
        <v>40634</v>
      </c>
      <c r="D14" s="34">
        <v>208.4</v>
      </c>
      <c r="E14" s="35">
        <v>0</v>
      </c>
      <c r="F14" s="35">
        <v>0</v>
      </c>
      <c r="G14" s="35">
        <f t="shared" si="0"/>
        <v>0</v>
      </c>
      <c r="H14" s="89"/>
    </row>
    <row r="15" spans="2:8" ht="18" customHeight="1" x14ac:dyDescent="0.25">
      <c r="B15" s="89"/>
      <c r="C15" s="24">
        <f t="shared" si="2"/>
        <v>40627</v>
      </c>
      <c r="D15" s="29">
        <v>208.39</v>
      </c>
      <c r="E15" s="42">
        <v>0</v>
      </c>
      <c r="F15" s="42">
        <v>0</v>
      </c>
      <c r="G15" s="28">
        <f t="shared" si="0"/>
        <v>0</v>
      </c>
      <c r="H15" s="89"/>
    </row>
    <row r="16" spans="2:8" ht="18" customHeight="1" x14ac:dyDescent="0.25">
      <c r="B16" s="89"/>
      <c r="C16" s="33">
        <f t="shared" si="2"/>
        <v>40620</v>
      </c>
      <c r="D16" s="34">
        <v>205.35</v>
      </c>
      <c r="E16" s="35">
        <v>0</v>
      </c>
      <c r="F16" s="35">
        <v>0</v>
      </c>
      <c r="G16" s="35">
        <f t="shared" si="0"/>
        <v>0</v>
      </c>
      <c r="H16" s="89"/>
    </row>
    <row r="17" spans="2:10" ht="18" customHeight="1" x14ac:dyDescent="0.25">
      <c r="B17" s="89"/>
      <c r="C17" s="24">
        <f t="shared" si="2"/>
        <v>40613</v>
      </c>
      <c r="D17" s="29">
        <v>219.48</v>
      </c>
      <c r="E17" s="42">
        <v>1.65</v>
      </c>
      <c r="F17" s="42">
        <v>0</v>
      </c>
      <c r="G17" s="28">
        <f t="shared" si="0"/>
        <v>0</v>
      </c>
      <c r="H17" s="89"/>
    </row>
    <row r="18" spans="2:10" ht="18" customHeight="1" x14ac:dyDescent="0.25">
      <c r="B18" s="89"/>
      <c r="C18" s="33">
        <f t="shared" si="2"/>
        <v>40606</v>
      </c>
      <c r="D18" s="34">
        <v>203.65</v>
      </c>
      <c r="E18" s="35">
        <v>7.0000000000000007E-2</v>
      </c>
      <c r="F18" s="35">
        <v>0</v>
      </c>
      <c r="G18" s="35">
        <f t="shared" si="0"/>
        <v>0</v>
      </c>
      <c r="H18" s="89"/>
    </row>
    <row r="19" spans="2:10" ht="18" customHeight="1" x14ac:dyDescent="0.25">
      <c r="B19" s="89"/>
      <c r="C19" s="24">
        <f t="shared" ref="C19:C24" si="3">C20+7</f>
        <v>40599</v>
      </c>
      <c r="D19" s="29">
        <v>206.31</v>
      </c>
      <c r="E19" s="42">
        <v>0.08</v>
      </c>
      <c r="F19" s="42">
        <v>0</v>
      </c>
      <c r="G19" s="28">
        <f t="shared" si="0"/>
        <v>0</v>
      </c>
      <c r="H19" s="89"/>
    </row>
    <row r="20" spans="2:10" ht="18" customHeight="1" x14ac:dyDescent="0.25">
      <c r="B20" s="89"/>
      <c r="C20" s="33">
        <f t="shared" si="3"/>
        <v>40592</v>
      </c>
      <c r="D20" s="34">
        <v>200.9</v>
      </c>
      <c r="E20" s="35">
        <v>0.63</v>
      </c>
      <c r="F20" s="35">
        <v>0</v>
      </c>
      <c r="G20" s="35">
        <f t="shared" si="0"/>
        <v>0</v>
      </c>
      <c r="H20" s="89"/>
    </row>
    <row r="21" spans="2:10" ht="18" customHeight="1" x14ac:dyDescent="0.25">
      <c r="B21" s="89"/>
      <c r="C21" s="24">
        <f t="shared" si="3"/>
        <v>40585</v>
      </c>
      <c r="D21" s="29">
        <v>186</v>
      </c>
      <c r="E21" s="42">
        <v>0.46</v>
      </c>
      <c r="F21" s="42">
        <v>0</v>
      </c>
      <c r="G21" s="28">
        <f t="shared" si="0"/>
        <v>0</v>
      </c>
      <c r="H21" s="89"/>
    </row>
    <row r="22" spans="2:10" ht="18" customHeight="1" x14ac:dyDescent="0.25">
      <c r="B22" s="89"/>
      <c r="C22" s="37">
        <f t="shared" si="3"/>
        <v>40578</v>
      </c>
      <c r="D22" s="34">
        <v>181.91</v>
      </c>
      <c r="E22" s="35">
        <v>1.65</v>
      </c>
      <c r="F22" s="35">
        <v>0</v>
      </c>
      <c r="G22" s="35">
        <f t="shared" si="0"/>
        <v>0</v>
      </c>
      <c r="H22" s="89"/>
    </row>
    <row r="23" spans="2:10" ht="18" customHeight="1" x14ac:dyDescent="0.25">
      <c r="B23" s="89"/>
      <c r="C23" s="24">
        <f t="shared" si="3"/>
        <v>40571</v>
      </c>
      <c r="D23" s="29">
        <v>171.58</v>
      </c>
      <c r="E23" s="42">
        <v>1.65</v>
      </c>
      <c r="F23" s="42">
        <v>0</v>
      </c>
      <c r="G23" s="28">
        <f t="shared" si="0"/>
        <v>0</v>
      </c>
      <c r="H23" s="89"/>
    </row>
    <row r="24" spans="2:10" ht="18" customHeight="1" x14ac:dyDescent="0.25">
      <c r="B24" s="89"/>
      <c r="C24" s="37">
        <f t="shared" si="3"/>
        <v>40564</v>
      </c>
      <c r="D24" s="34">
        <v>156.12</v>
      </c>
      <c r="E24" s="38">
        <v>0</v>
      </c>
      <c r="F24" s="38">
        <v>0</v>
      </c>
      <c r="G24" s="38">
        <f t="shared" si="0"/>
        <v>0</v>
      </c>
      <c r="H24" s="89"/>
    </row>
    <row r="25" spans="2:10" ht="18" customHeight="1" x14ac:dyDescent="0.25">
      <c r="B25" s="89"/>
      <c r="C25" s="24">
        <f>C26+7</f>
        <v>40557</v>
      </c>
      <c r="D25" s="29">
        <v>156.07</v>
      </c>
      <c r="E25" s="42">
        <v>0</v>
      </c>
      <c r="F25" s="42">
        <v>0</v>
      </c>
      <c r="G25" s="28">
        <f t="shared" si="0"/>
        <v>0</v>
      </c>
      <c r="H25" s="89"/>
    </row>
    <row r="26" spans="2:10" ht="18" customHeight="1" x14ac:dyDescent="0.25">
      <c r="B26" s="89"/>
      <c r="C26" s="33">
        <f>C27+7</f>
        <v>40550</v>
      </c>
      <c r="D26" s="34">
        <v>154.87</v>
      </c>
      <c r="E26" s="35">
        <v>0</v>
      </c>
      <c r="F26" s="35">
        <v>0</v>
      </c>
      <c r="G26" s="35">
        <f t="shared" si="0"/>
        <v>0</v>
      </c>
      <c r="H26" s="89"/>
    </row>
    <row r="27" spans="2:10" ht="18" customHeight="1" x14ac:dyDescent="0.25">
      <c r="B27" s="89"/>
      <c r="C27" s="24">
        <f t="shared" ref="C27:C34" si="4">C28+7</f>
        <v>40543</v>
      </c>
      <c r="D27" s="29">
        <v>152.78</v>
      </c>
      <c r="E27" s="42">
        <v>0.55000000000000004</v>
      </c>
      <c r="F27" s="42">
        <v>0</v>
      </c>
      <c r="G27" s="28">
        <f t="shared" si="0"/>
        <v>0</v>
      </c>
      <c r="H27" s="89"/>
    </row>
    <row r="28" spans="2:10" ht="18" customHeight="1" x14ac:dyDescent="0.25">
      <c r="B28" s="89"/>
      <c r="C28" s="33">
        <f>C29+7</f>
        <v>40536</v>
      </c>
      <c r="D28" s="34">
        <v>159.82</v>
      </c>
      <c r="E28" s="35">
        <v>1.1100000000000001</v>
      </c>
      <c r="F28" s="35">
        <v>0</v>
      </c>
      <c r="G28" s="35">
        <f t="shared" si="0"/>
        <v>0</v>
      </c>
      <c r="H28" s="89"/>
    </row>
    <row r="29" spans="2:10" ht="18" customHeight="1" x14ac:dyDescent="0.25">
      <c r="B29" s="89"/>
      <c r="C29" s="24">
        <f t="shared" si="4"/>
        <v>40529</v>
      </c>
      <c r="D29" s="29">
        <v>150.13</v>
      </c>
      <c r="E29" s="42">
        <v>0.34</v>
      </c>
      <c r="F29" s="42">
        <v>0</v>
      </c>
      <c r="G29" s="28">
        <f t="shared" si="0"/>
        <v>0</v>
      </c>
      <c r="H29" s="89"/>
    </row>
    <row r="30" spans="2:10" ht="18" customHeight="1" x14ac:dyDescent="0.25">
      <c r="B30" s="89"/>
      <c r="C30" s="33">
        <f t="shared" si="4"/>
        <v>40522</v>
      </c>
      <c r="D30" s="34">
        <v>140.85</v>
      </c>
      <c r="E30" s="35">
        <v>0</v>
      </c>
      <c r="F30" s="35">
        <v>0</v>
      </c>
      <c r="G30" s="35">
        <f t="shared" si="0"/>
        <v>0</v>
      </c>
      <c r="H30" s="89"/>
    </row>
    <row r="31" spans="2:10" ht="18" customHeight="1" x14ac:dyDescent="0.25">
      <c r="B31" s="89"/>
      <c r="C31" s="24">
        <f t="shared" si="4"/>
        <v>40515</v>
      </c>
      <c r="D31" s="29">
        <v>129</v>
      </c>
      <c r="E31" s="42">
        <v>0</v>
      </c>
      <c r="F31" s="42">
        <v>0</v>
      </c>
      <c r="G31" s="28">
        <f t="shared" si="0"/>
        <v>0</v>
      </c>
      <c r="H31" s="89"/>
      <c r="J31" s="2"/>
    </row>
    <row r="32" spans="2:10" ht="18" customHeight="1" x14ac:dyDescent="0.25">
      <c r="B32" s="89"/>
      <c r="C32" s="33">
        <f t="shared" si="4"/>
        <v>40508</v>
      </c>
      <c r="D32" s="34">
        <v>132</v>
      </c>
      <c r="E32" s="35">
        <v>0</v>
      </c>
      <c r="F32" s="35">
        <v>0</v>
      </c>
      <c r="G32" s="35">
        <f t="shared" si="0"/>
        <v>0</v>
      </c>
      <c r="H32" s="89"/>
    </row>
    <row r="33" spans="2:8" ht="18" customHeight="1" x14ac:dyDescent="0.25">
      <c r="B33" s="89"/>
      <c r="C33" s="24">
        <f t="shared" si="4"/>
        <v>40501</v>
      </c>
      <c r="D33" s="29">
        <v>143.07</v>
      </c>
      <c r="E33" s="42">
        <v>0</v>
      </c>
      <c r="F33" s="42">
        <v>0</v>
      </c>
      <c r="G33" s="28">
        <f t="shared" si="0"/>
        <v>0</v>
      </c>
      <c r="H33" s="89"/>
    </row>
    <row r="34" spans="2:8" ht="18" customHeight="1" x14ac:dyDescent="0.25">
      <c r="B34" s="89"/>
      <c r="C34" s="33">
        <f t="shared" si="4"/>
        <v>40494</v>
      </c>
      <c r="D34" s="34">
        <v>148.6</v>
      </c>
      <c r="E34" s="35">
        <v>0</v>
      </c>
      <c r="F34" s="35">
        <v>0</v>
      </c>
      <c r="G34" s="35">
        <f t="shared" si="0"/>
        <v>0</v>
      </c>
      <c r="H34" s="89"/>
    </row>
    <row r="35" spans="2:8" ht="18" customHeight="1" x14ac:dyDescent="0.25">
      <c r="B35" s="89"/>
      <c r="C35" s="24">
        <f t="shared" ref="C35:C40" si="5">C36+7</f>
        <v>40487</v>
      </c>
      <c r="D35" s="29">
        <v>130.66</v>
      </c>
      <c r="E35" s="42">
        <v>0</v>
      </c>
      <c r="F35" s="42">
        <v>0</v>
      </c>
      <c r="G35" s="28">
        <f t="shared" si="0"/>
        <v>0</v>
      </c>
      <c r="H35" s="89"/>
    </row>
    <row r="36" spans="2:8" ht="18" customHeight="1" x14ac:dyDescent="0.25">
      <c r="B36" s="89"/>
      <c r="C36" s="33">
        <f t="shared" si="5"/>
        <v>40480</v>
      </c>
      <c r="D36" s="34">
        <v>119.3</v>
      </c>
      <c r="E36" s="35">
        <v>0</v>
      </c>
      <c r="F36" s="35">
        <v>0</v>
      </c>
      <c r="G36" s="35">
        <f t="shared" si="0"/>
        <v>0</v>
      </c>
      <c r="H36" s="89"/>
    </row>
    <row r="37" spans="2:8" ht="18" customHeight="1" x14ac:dyDescent="0.25">
      <c r="B37" s="89"/>
      <c r="C37" s="24">
        <f t="shared" si="5"/>
        <v>40473</v>
      </c>
      <c r="D37" s="29">
        <v>108.03</v>
      </c>
      <c r="E37" s="42">
        <v>0</v>
      </c>
      <c r="F37" s="42">
        <v>0</v>
      </c>
      <c r="G37" s="28">
        <f t="shared" si="0"/>
        <v>0</v>
      </c>
      <c r="H37" s="89"/>
    </row>
    <row r="38" spans="2:8" ht="18" customHeight="1" x14ac:dyDescent="0.25">
      <c r="B38" s="89"/>
      <c r="C38" s="25">
        <f t="shared" si="5"/>
        <v>40466</v>
      </c>
      <c r="D38" s="27">
        <v>102.69</v>
      </c>
      <c r="E38" s="26">
        <v>0</v>
      </c>
      <c r="F38" s="26">
        <v>0</v>
      </c>
      <c r="G38" s="26">
        <f t="shared" si="0"/>
        <v>0</v>
      </c>
      <c r="H38" s="89"/>
    </row>
    <row r="39" spans="2:8" ht="18" customHeight="1" x14ac:dyDescent="0.25">
      <c r="B39" s="89"/>
      <c r="C39" s="24">
        <f t="shared" si="5"/>
        <v>40459</v>
      </c>
      <c r="D39" s="29">
        <v>94.9</v>
      </c>
      <c r="E39" s="42">
        <v>0</v>
      </c>
      <c r="F39" s="42">
        <v>0</v>
      </c>
      <c r="G39" s="28">
        <f t="shared" si="0"/>
        <v>0</v>
      </c>
      <c r="H39" s="89"/>
    </row>
    <row r="40" spans="2:8" ht="18" customHeight="1" x14ac:dyDescent="0.25">
      <c r="B40" s="89"/>
      <c r="C40" s="33">
        <f t="shared" si="5"/>
        <v>40452</v>
      </c>
      <c r="D40" s="34">
        <v>95.77</v>
      </c>
      <c r="E40" s="35">
        <v>0</v>
      </c>
      <c r="F40" s="35">
        <v>0</v>
      </c>
      <c r="G40" s="35">
        <f t="shared" si="0"/>
        <v>0</v>
      </c>
      <c r="H40" s="89"/>
    </row>
    <row r="41" spans="2:8" ht="18" customHeight="1" x14ac:dyDescent="0.25">
      <c r="B41" s="89"/>
      <c r="C41" s="24">
        <f t="shared" ref="C41:C46" si="6">C42+7</f>
        <v>40445</v>
      </c>
      <c r="D41" s="29">
        <v>92.51</v>
      </c>
      <c r="E41" s="42">
        <v>0</v>
      </c>
      <c r="F41" s="42">
        <v>0</v>
      </c>
      <c r="G41" s="28">
        <f t="shared" si="0"/>
        <v>0</v>
      </c>
      <c r="H41" s="89"/>
    </row>
    <row r="42" spans="2:8" ht="18" customHeight="1" x14ac:dyDescent="0.25">
      <c r="B42" s="89"/>
      <c r="C42" s="25">
        <f t="shared" si="6"/>
        <v>40438</v>
      </c>
      <c r="D42" s="27">
        <v>84.09</v>
      </c>
      <c r="E42" s="26">
        <v>0</v>
      </c>
      <c r="F42" s="26">
        <v>0</v>
      </c>
      <c r="G42" s="26">
        <f t="shared" si="0"/>
        <v>0</v>
      </c>
      <c r="H42" s="89"/>
    </row>
    <row r="43" spans="2:8" ht="18" customHeight="1" x14ac:dyDescent="0.25">
      <c r="B43" s="89"/>
      <c r="C43" s="24">
        <f t="shared" si="6"/>
        <v>40431</v>
      </c>
      <c r="D43" s="29">
        <v>80.67</v>
      </c>
      <c r="E43" s="42">
        <v>0</v>
      </c>
      <c r="F43" s="42">
        <v>0</v>
      </c>
      <c r="G43" s="28">
        <f t="shared" ref="G43:G51" si="7">IF(SUM(52,-D43)&lt;0,0,SUM(52,-D43))</f>
        <v>0</v>
      </c>
      <c r="H43" s="89"/>
    </row>
    <row r="44" spans="2:8" ht="18.75" customHeight="1" x14ac:dyDescent="0.25">
      <c r="B44" s="89"/>
      <c r="C44" s="25">
        <f t="shared" si="6"/>
        <v>40424</v>
      </c>
      <c r="D44" s="27">
        <v>76.94</v>
      </c>
      <c r="E44" s="26">
        <v>0</v>
      </c>
      <c r="F44" s="26">
        <v>0</v>
      </c>
      <c r="G44" s="26">
        <f t="shared" si="7"/>
        <v>0</v>
      </c>
      <c r="H44" s="89"/>
    </row>
    <row r="45" spans="2:8" ht="18" customHeight="1" x14ac:dyDescent="0.25">
      <c r="B45" s="89"/>
      <c r="C45" s="24">
        <f t="shared" si="6"/>
        <v>40417</v>
      </c>
      <c r="D45" s="29">
        <v>74.739999999999995</v>
      </c>
      <c r="E45" s="42">
        <v>0</v>
      </c>
      <c r="F45" s="42">
        <v>0</v>
      </c>
      <c r="G45" s="28">
        <f t="shared" si="7"/>
        <v>0</v>
      </c>
      <c r="H45" s="89"/>
    </row>
    <row r="46" spans="2:8" ht="18" customHeight="1" x14ac:dyDescent="0.25">
      <c r="C46" s="30">
        <f t="shared" si="6"/>
        <v>40410</v>
      </c>
      <c r="D46" s="31">
        <v>73.8</v>
      </c>
      <c r="E46" s="32">
        <v>0</v>
      </c>
      <c r="F46" s="32">
        <v>0</v>
      </c>
      <c r="G46" s="32">
        <f t="shared" si="7"/>
        <v>0</v>
      </c>
    </row>
    <row r="47" spans="2:8" ht="18" customHeight="1" x14ac:dyDescent="0.25">
      <c r="C47" s="24">
        <f t="shared" ref="C47:C52" si="8">C48+7</f>
        <v>40403</v>
      </c>
      <c r="D47" s="29">
        <v>70.63</v>
      </c>
      <c r="E47" s="42">
        <v>0</v>
      </c>
      <c r="F47" s="42">
        <v>0</v>
      </c>
      <c r="G47" s="28">
        <f t="shared" si="7"/>
        <v>0</v>
      </c>
    </row>
    <row r="48" spans="2:8" ht="18" customHeight="1" x14ac:dyDescent="0.25">
      <c r="C48" s="25">
        <f t="shared" si="8"/>
        <v>40396</v>
      </c>
      <c r="D48" s="27">
        <v>68.58</v>
      </c>
      <c r="E48" s="26">
        <v>0</v>
      </c>
      <c r="F48" s="26">
        <v>0</v>
      </c>
      <c r="G48" s="26">
        <f t="shared" si="7"/>
        <v>0</v>
      </c>
    </row>
    <row r="49" spans="3:7" ht="18" customHeight="1" x14ac:dyDescent="0.25">
      <c r="C49" s="24">
        <f t="shared" si="8"/>
        <v>40389</v>
      </c>
      <c r="D49" s="29">
        <v>66.430000000000007</v>
      </c>
      <c r="E49" s="42">
        <v>0</v>
      </c>
      <c r="F49" s="42">
        <v>0</v>
      </c>
      <c r="G49" s="28">
        <f t="shared" si="7"/>
        <v>0</v>
      </c>
    </row>
    <row r="50" spans="3:7" ht="18" customHeight="1" x14ac:dyDescent="0.25">
      <c r="C50" s="25">
        <f t="shared" si="8"/>
        <v>40382</v>
      </c>
      <c r="D50" s="27">
        <v>65.84</v>
      </c>
      <c r="E50" s="26">
        <v>0</v>
      </c>
      <c r="F50" s="26">
        <v>0</v>
      </c>
      <c r="G50" s="26">
        <f t="shared" si="7"/>
        <v>0</v>
      </c>
    </row>
    <row r="51" spans="3:7" ht="18" customHeight="1" x14ac:dyDescent="0.25">
      <c r="C51" s="24">
        <f t="shared" si="8"/>
        <v>40375</v>
      </c>
      <c r="D51" s="29">
        <v>66.31</v>
      </c>
      <c r="E51" s="42">
        <v>0</v>
      </c>
      <c r="F51" s="42">
        <v>0</v>
      </c>
      <c r="G51" s="28">
        <f t="shared" si="7"/>
        <v>0</v>
      </c>
    </row>
    <row r="52" spans="3:7" ht="18" customHeight="1" x14ac:dyDescent="0.25">
      <c r="C52" s="25">
        <f t="shared" si="8"/>
        <v>40368</v>
      </c>
      <c r="D52" s="27">
        <v>66.61</v>
      </c>
      <c r="E52" s="26">
        <v>0</v>
      </c>
      <c r="F52" s="26">
        <v>0</v>
      </c>
      <c r="G52" s="26">
        <f>IF(SUM(52,-D52)&lt;0,0,SUM(52,-D52))</f>
        <v>0</v>
      </c>
    </row>
    <row r="53" spans="3:7" ht="18" customHeight="1" x14ac:dyDescent="0.25">
      <c r="C53" s="24">
        <v>40361</v>
      </c>
      <c r="D53" s="29">
        <v>68.81</v>
      </c>
      <c r="E53" s="42">
        <v>0</v>
      </c>
      <c r="F53" s="42">
        <v>0</v>
      </c>
      <c r="G53" s="28">
        <v>0</v>
      </c>
    </row>
    <row r="54" spans="3:7" ht="18" customHeight="1" x14ac:dyDescent="0.25"/>
    <row r="55" spans="3:7" ht="18" customHeight="1" x14ac:dyDescent="0.25"/>
    <row r="56" spans="3:7" ht="18" customHeight="1" x14ac:dyDescent="0.25">
      <c r="C56" s="11"/>
      <c r="D56" s="1"/>
    </row>
    <row r="57" spans="3:7" ht="18" customHeight="1" x14ac:dyDescent="0.25"/>
    <row r="58" spans="3:7" ht="18" customHeight="1" x14ac:dyDescent="0.25">
      <c r="C58" s="11"/>
      <c r="D58" s="1"/>
    </row>
    <row r="59" spans="3:7" ht="18" customHeight="1" x14ac:dyDescent="0.25"/>
    <row r="60" spans="3:7" ht="18" customHeight="1" x14ac:dyDescent="0.25"/>
    <row r="61" spans="3:7" ht="18" customHeight="1" x14ac:dyDescent="0.25"/>
    <row r="62" spans="3:7" ht="18" customHeight="1" x14ac:dyDescent="0.25"/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">
    <mergeCell ref="B1:H1"/>
    <mergeCell ref="B2:B45"/>
    <mergeCell ref="C2:G2"/>
    <mergeCell ref="H2:H4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0"/>
  </sheetPr>
  <dimension ref="B1:I117"/>
  <sheetViews>
    <sheetView showGridLines="0" workbookViewId="0">
      <selection activeCell="J21" sqref="J2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25">
        <f>C7+7</f>
        <v>40354</v>
      </c>
      <c r="D6" s="27">
        <v>77.84</v>
      </c>
      <c r="E6" s="26">
        <v>0</v>
      </c>
      <c r="F6" s="26">
        <f t="shared" ref="F6:F16" si="0">IF(SUM(52,-D6)&lt;0,0,SUM(52,-D6))</f>
        <v>0</v>
      </c>
      <c r="G6" s="89"/>
    </row>
    <row r="7" spans="2:7" ht="18" customHeight="1" x14ac:dyDescent="0.25">
      <c r="B7" s="89"/>
      <c r="C7" s="24">
        <f>C8+7</f>
        <v>40347</v>
      </c>
      <c r="D7" s="29">
        <v>77.680000000000007</v>
      </c>
      <c r="E7" s="42">
        <v>0</v>
      </c>
      <c r="F7" s="28">
        <f t="shared" si="0"/>
        <v>0</v>
      </c>
      <c r="G7" s="89"/>
    </row>
    <row r="8" spans="2:7" ht="18" customHeight="1" x14ac:dyDescent="0.25">
      <c r="B8" s="89"/>
      <c r="C8" s="25">
        <f>C9+7</f>
        <v>40340</v>
      </c>
      <c r="D8" s="27">
        <v>73.36</v>
      </c>
      <c r="E8" s="26">
        <v>0</v>
      </c>
      <c r="F8" s="26">
        <f t="shared" si="0"/>
        <v>0</v>
      </c>
      <c r="G8" s="89"/>
    </row>
    <row r="9" spans="2:7" ht="18" customHeight="1" x14ac:dyDescent="0.25">
      <c r="B9" s="89"/>
      <c r="C9" s="24">
        <f t="shared" ref="C9:C14" si="1">C10+7</f>
        <v>40333</v>
      </c>
      <c r="D9" s="29">
        <v>72.75</v>
      </c>
      <c r="E9" s="42">
        <v>0</v>
      </c>
      <c r="F9" s="28">
        <f t="shared" si="0"/>
        <v>0</v>
      </c>
      <c r="G9" s="89"/>
    </row>
    <row r="10" spans="2:7" ht="18" customHeight="1" x14ac:dyDescent="0.25">
      <c r="B10" s="89"/>
      <c r="C10" s="25">
        <f t="shared" si="1"/>
        <v>40326</v>
      </c>
      <c r="D10" s="27">
        <v>74.22</v>
      </c>
      <c r="E10" s="26">
        <v>0</v>
      </c>
      <c r="F10" s="26">
        <f t="shared" si="0"/>
        <v>0</v>
      </c>
      <c r="G10" s="89"/>
    </row>
    <row r="11" spans="2:7" ht="18" customHeight="1" x14ac:dyDescent="0.25">
      <c r="B11" s="89"/>
      <c r="C11" s="24">
        <f t="shared" si="1"/>
        <v>40319</v>
      </c>
      <c r="D11" s="29">
        <v>72.930000000000007</v>
      </c>
      <c r="E11" s="42">
        <v>0</v>
      </c>
      <c r="F11" s="28">
        <f t="shared" si="0"/>
        <v>0</v>
      </c>
      <c r="G11" s="89"/>
    </row>
    <row r="12" spans="2:7" ht="18" customHeight="1" x14ac:dyDescent="0.25">
      <c r="B12" s="89"/>
      <c r="C12" s="25">
        <f t="shared" si="1"/>
        <v>40312</v>
      </c>
      <c r="D12" s="27">
        <v>71.290000000000006</v>
      </c>
      <c r="E12" s="26">
        <v>0</v>
      </c>
      <c r="F12" s="26">
        <f t="shared" si="0"/>
        <v>0</v>
      </c>
      <c r="G12" s="89"/>
    </row>
    <row r="13" spans="2:7" ht="18" customHeight="1" x14ac:dyDescent="0.25">
      <c r="B13" s="89"/>
      <c r="C13" s="24">
        <f t="shared" si="1"/>
        <v>40305</v>
      </c>
      <c r="D13" s="29">
        <v>72.290000000000006</v>
      </c>
      <c r="E13" s="42">
        <v>0</v>
      </c>
      <c r="F13" s="28">
        <f t="shared" si="0"/>
        <v>0</v>
      </c>
      <c r="G13" s="89"/>
    </row>
    <row r="14" spans="2:7" ht="18" customHeight="1" x14ac:dyDescent="0.25">
      <c r="B14" s="89"/>
      <c r="C14" s="25">
        <f t="shared" si="1"/>
        <v>40298</v>
      </c>
      <c r="D14" s="27">
        <v>74.27</v>
      </c>
      <c r="E14" s="26">
        <v>0</v>
      </c>
      <c r="F14" s="26">
        <f t="shared" si="0"/>
        <v>0</v>
      </c>
      <c r="G14" s="89"/>
    </row>
    <row r="15" spans="2:7" ht="18" customHeight="1" x14ac:dyDescent="0.25">
      <c r="B15" s="89"/>
      <c r="C15" s="24">
        <f t="shared" ref="C15:C20" si="2">C16+7</f>
        <v>40291</v>
      </c>
      <c r="D15" s="29">
        <v>70.81</v>
      </c>
      <c r="E15" s="42">
        <v>0</v>
      </c>
      <c r="F15" s="28">
        <f t="shared" si="0"/>
        <v>0</v>
      </c>
      <c r="G15" s="89"/>
    </row>
    <row r="16" spans="2:7" ht="18" customHeight="1" x14ac:dyDescent="0.25">
      <c r="B16" s="89"/>
      <c r="C16" s="25">
        <f t="shared" si="2"/>
        <v>40284</v>
      </c>
      <c r="D16" s="27">
        <v>67.87</v>
      </c>
      <c r="E16" s="26">
        <v>0</v>
      </c>
      <c r="F16" s="26">
        <f t="shared" si="0"/>
        <v>0</v>
      </c>
      <c r="G16" s="89"/>
    </row>
    <row r="17" spans="2:7" ht="18" customHeight="1" x14ac:dyDescent="0.25">
      <c r="B17" s="89"/>
      <c r="C17" s="24">
        <f t="shared" si="2"/>
        <v>40277</v>
      </c>
      <c r="D17" s="29">
        <v>68.959999999999994</v>
      </c>
      <c r="E17" s="42">
        <v>0</v>
      </c>
      <c r="F17" s="28">
        <f t="shared" ref="F17:F22" si="3">IF(SUM(52,-D17)&lt;0,0,SUM(52,-D17))</f>
        <v>0</v>
      </c>
      <c r="G17" s="89"/>
    </row>
    <row r="18" spans="2:7" ht="18" customHeight="1" x14ac:dyDescent="0.25">
      <c r="B18" s="89"/>
      <c r="C18" s="25">
        <f t="shared" si="2"/>
        <v>40270</v>
      </c>
      <c r="D18" s="26">
        <v>67.19</v>
      </c>
      <c r="E18" s="26">
        <v>0</v>
      </c>
      <c r="F18" s="26">
        <f t="shared" si="3"/>
        <v>0</v>
      </c>
      <c r="G18" s="89"/>
    </row>
    <row r="19" spans="2:7" ht="18" customHeight="1" x14ac:dyDescent="0.25">
      <c r="B19" s="89"/>
      <c r="C19" s="24">
        <f t="shared" si="2"/>
        <v>40263</v>
      </c>
      <c r="D19" s="28">
        <v>69.14</v>
      </c>
      <c r="E19" s="42">
        <v>0</v>
      </c>
      <c r="F19" s="28">
        <f t="shared" si="3"/>
        <v>0</v>
      </c>
      <c r="G19" s="89"/>
    </row>
    <row r="20" spans="2:7" ht="18" customHeight="1" x14ac:dyDescent="0.25">
      <c r="B20" s="89"/>
      <c r="C20" s="16">
        <f t="shared" si="2"/>
        <v>40256</v>
      </c>
      <c r="D20" s="7">
        <v>67.61</v>
      </c>
      <c r="E20" s="7">
        <v>0</v>
      </c>
      <c r="F20" s="7">
        <f t="shared" si="3"/>
        <v>0</v>
      </c>
      <c r="G20" s="89"/>
    </row>
    <row r="21" spans="2:7" ht="18" customHeight="1" x14ac:dyDescent="0.25">
      <c r="B21" s="89"/>
      <c r="C21" s="15">
        <f t="shared" ref="C21:C26" si="4">C22+7</f>
        <v>40249</v>
      </c>
      <c r="D21" s="28">
        <v>68.209999999999994</v>
      </c>
      <c r="E21" s="42">
        <v>0</v>
      </c>
      <c r="F21" s="28">
        <f t="shared" si="3"/>
        <v>0</v>
      </c>
      <c r="G21" s="89"/>
    </row>
    <row r="22" spans="2:7" ht="18" customHeight="1" x14ac:dyDescent="0.25">
      <c r="B22" s="89"/>
      <c r="C22" s="16">
        <f t="shared" si="4"/>
        <v>40242</v>
      </c>
      <c r="D22" s="7">
        <v>69.03</v>
      </c>
      <c r="E22" s="7">
        <v>0</v>
      </c>
      <c r="F22" s="7">
        <f t="shared" si="3"/>
        <v>0</v>
      </c>
      <c r="G22" s="89"/>
    </row>
    <row r="23" spans="2:7" ht="18" customHeight="1" x14ac:dyDescent="0.25">
      <c r="B23" s="89"/>
      <c r="C23" s="15">
        <f t="shared" si="4"/>
        <v>40235</v>
      </c>
      <c r="D23" s="28">
        <v>66.77</v>
      </c>
      <c r="E23" s="42">
        <v>0</v>
      </c>
      <c r="F23" s="28">
        <f t="shared" ref="F23:F28" si="5">IF(SUM(52,-D23)&lt;0,0,SUM(52,-D23))</f>
        <v>0</v>
      </c>
      <c r="G23" s="89"/>
    </row>
    <row r="24" spans="2:7" ht="18" customHeight="1" x14ac:dyDescent="0.25">
      <c r="B24" s="89"/>
      <c r="C24" s="16">
        <f t="shared" si="4"/>
        <v>40228</v>
      </c>
      <c r="D24" s="7">
        <v>63.92</v>
      </c>
      <c r="E24" s="7">
        <v>0</v>
      </c>
      <c r="F24" s="7">
        <f t="shared" si="5"/>
        <v>0</v>
      </c>
      <c r="G24" s="89"/>
    </row>
    <row r="25" spans="2:7" ht="18" customHeight="1" x14ac:dyDescent="0.25">
      <c r="B25" s="89"/>
      <c r="C25" s="15">
        <f t="shared" si="4"/>
        <v>40221</v>
      </c>
      <c r="D25" s="28">
        <v>60.51</v>
      </c>
      <c r="E25" s="42">
        <v>0</v>
      </c>
      <c r="F25" s="28">
        <f t="shared" si="5"/>
        <v>0</v>
      </c>
      <c r="G25" s="89"/>
    </row>
    <row r="26" spans="2:7" ht="18" customHeight="1" x14ac:dyDescent="0.25">
      <c r="B26" s="89"/>
      <c r="C26" s="16">
        <f t="shared" si="4"/>
        <v>40214</v>
      </c>
      <c r="D26" s="7">
        <v>58.69</v>
      </c>
      <c r="E26" s="7">
        <v>0</v>
      </c>
      <c r="F26" s="7">
        <f t="shared" si="5"/>
        <v>0</v>
      </c>
      <c r="G26" s="89"/>
    </row>
    <row r="27" spans="2:7" ht="18" customHeight="1" x14ac:dyDescent="0.25">
      <c r="B27" s="89"/>
      <c r="C27" s="15">
        <f t="shared" ref="C27:C32" si="6">C28+7</f>
        <v>40207</v>
      </c>
      <c r="D27" s="28">
        <v>59.01</v>
      </c>
      <c r="E27" s="42">
        <v>0</v>
      </c>
      <c r="F27" s="28">
        <f t="shared" si="5"/>
        <v>0</v>
      </c>
      <c r="G27" s="89"/>
    </row>
    <row r="28" spans="2:7" ht="18" customHeight="1" x14ac:dyDescent="0.25">
      <c r="B28" s="89"/>
      <c r="C28" s="16">
        <f t="shared" si="6"/>
        <v>40200</v>
      </c>
      <c r="D28" s="7">
        <v>59.99</v>
      </c>
      <c r="E28" s="7">
        <v>0</v>
      </c>
      <c r="F28" s="7">
        <f t="shared" si="5"/>
        <v>0</v>
      </c>
      <c r="G28" s="89"/>
    </row>
    <row r="29" spans="2:7" ht="18" customHeight="1" x14ac:dyDescent="0.25">
      <c r="B29" s="89"/>
      <c r="C29" s="15">
        <f t="shared" si="6"/>
        <v>40193</v>
      </c>
      <c r="D29" s="28">
        <v>61.18</v>
      </c>
      <c r="E29" s="42">
        <v>0</v>
      </c>
      <c r="F29" s="28">
        <f t="shared" ref="F29:F34" si="7">IF(SUM(52,-D29)&lt;0,0,SUM(52,-D29))</f>
        <v>0</v>
      </c>
      <c r="G29" s="89"/>
    </row>
    <row r="30" spans="2:7" ht="18" customHeight="1" x14ac:dyDescent="0.25">
      <c r="B30" s="89"/>
      <c r="C30" s="16">
        <f t="shared" si="6"/>
        <v>40186</v>
      </c>
      <c r="D30" s="7">
        <v>61.74</v>
      </c>
      <c r="E30" s="7">
        <v>0</v>
      </c>
      <c r="F30" s="7">
        <f t="shared" si="7"/>
        <v>0</v>
      </c>
      <c r="G30" s="89"/>
    </row>
    <row r="31" spans="2:7" ht="18" customHeight="1" x14ac:dyDescent="0.25">
      <c r="B31" s="89"/>
      <c r="C31" s="15">
        <f t="shared" si="6"/>
        <v>40179</v>
      </c>
      <c r="D31" s="28">
        <v>61.9</v>
      </c>
      <c r="E31" s="42">
        <v>0</v>
      </c>
      <c r="F31" s="28">
        <f t="shared" si="7"/>
        <v>0</v>
      </c>
      <c r="G31" s="89"/>
    </row>
    <row r="32" spans="2:7" ht="18" customHeight="1" x14ac:dyDescent="0.25">
      <c r="B32" s="89"/>
      <c r="C32" s="16">
        <f t="shared" si="6"/>
        <v>40172</v>
      </c>
      <c r="D32" s="7">
        <v>60.93</v>
      </c>
      <c r="E32" s="7">
        <v>0</v>
      </c>
      <c r="F32" s="7">
        <f t="shared" si="7"/>
        <v>0</v>
      </c>
      <c r="G32" s="89"/>
    </row>
    <row r="33" spans="2:9" ht="18" customHeight="1" x14ac:dyDescent="0.25">
      <c r="B33" s="89"/>
      <c r="C33" s="17">
        <f t="shared" ref="C33:C64" si="8">C34+7</f>
        <v>40165</v>
      </c>
      <c r="D33" s="28">
        <v>60.55</v>
      </c>
      <c r="E33" s="44">
        <v>0</v>
      </c>
      <c r="F33" s="28">
        <f t="shared" si="7"/>
        <v>0</v>
      </c>
      <c r="G33" s="89"/>
    </row>
    <row r="34" spans="2:9" ht="18" customHeight="1" x14ac:dyDescent="0.25">
      <c r="B34" s="89"/>
      <c r="C34" s="16">
        <f>C35+7</f>
        <v>40158</v>
      </c>
      <c r="D34" s="7">
        <v>58.7</v>
      </c>
      <c r="E34" s="7">
        <v>0</v>
      </c>
      <c r="F34" s="7">
        <f t="shared" si="7"/>
        <v>0</v>
      </c>
      <c r="G34" s="89"/>
    </row>
    <row r="35" spans="2:9" ht="18" customHeight="1" x14ac:dyDescent="0.25">
      <c r="B35" s="89"/>
      <c r="C35" s="17">
        <f t="shared" si="8"/>
        <v>40151</v>
      </c>
      <c r="D35" s="28">
        <v>57.82</v>
      </c>
      <c r="E35" s="44">
        <v>0</v>
      </c>
      <c r="F35" s="28">
        <f t="shared" ref="F35:F41" si="9">IF(SUM(52,-D35)&lt;0,0,SUM(52,-D35))</f>
        <v>0</v>
      </c>
      <c r="G35" s="89"/>
    </row>
    <row r="36" spans="2:9" ht="18" customHeight="1" x14ac:dyDescent="0.25">
      <c r="B36" s="89"/>
      <c r="C36" s="16">
        <f>C37+7</f>
        <v>40144</v>
      </c>
      <c r="D36" s="7">
        <v>57.13</v>
      </c>
      <c r="E36" s="7">
        <v>0</v>
      </c>
      <c r="F36" s="7">
        <f t="shared" si="9"/>
        <v>0</v>
      </c>
      <c r="G36" s="89"/>
    </row>
    <row r="37" spans="2:9" ht="18" customHeight="1" x14ac:dyDescent="0.25">
      <c r="B37" s="89"/>
      <c r="C37" s="17">
        <f t="shared" si="8"/>
        <v>40137</v>
      </c>
      <c r="D37" s="28">
        <v>54.8</v>
      </c>
      <c r="E37" s="44">
        <v>0</v>
      </c>
      <c r="F37" s="28">
        <f t="shared" si="9"/>
        <v>0</v>
      </c>
      <c r="G37" s="89"/>
    </row>
    <row r="38" spans="2:9" ht="18" customHeight="1" x14ac:dyDescent="0.25">
      <c r="B38" s="89"/>
      <c r="C38" s="16">
        <f>C39+7</f>
        <v>40130</v>
      </c>
      <c r="D38" s="7">
        <v>53.68</v>
      </c>
      <c r="E38" s="7">
        <v>0</v>
      </c>
      <c r="F38" s="7">
        <f t="shared" si="9"/>
        <v>0</v>
      </c>
      <c r="G38" s="89"/>
    </row>
    <row r="39" spans="2:9" ht="18" customHeight="1" x14ac:dyDescent="0.25">
      <c r="B39" s="89"/>
      <c r="C39" s="17">
        <f t="shared" si="8"/>
        <v>40123</v>
      </c>
      <c r="D39" s="28">
        <v>52.78</v>
      </c>
      <c r="E39" s="44">
        <v>0</v>
      </c>
      <c r="F39" s="28">
        <f t="shared" si="9"/>
        <v>0</v>
      </c>
      <c r="G39" s="89"/>
    </row>
    <row r="40" spans="2:9" ht="18" customHeight="1" x14ac:dyDescent="0.25">
      <c r="B40" s="89"/>
      <c r="C40" s="16">
        <f>C41+7</f>
        <v>40116</v>
      </c>
      <c r="D40" s="7">
        <v>51.98</v>
      </c>
      <c r="E40" s="7">
        <v>0</v>
      </c>
      <c r="F40" s="7">
        <f t="shared" si="9"/>
        <v>2.0000000000003126E-2</v>
      </c>
      <c r="G40" s="89"/>
      <c r="I40" s="2"/>
    </row>
    <row r="41" spans="2:9" ht="18" customHeight="1" x14ac:dyDescent="0.25">
      <c r="B41" s="89"/>
      <c r="C41" s="17">
        <f t="shared" si="8"/>
        <v>40109</v>
      </c>
      <c r="D41" s="28">
        <v>51.38</v>
      </c>
      <c r="E41" s="44">
        <v>0</v>
      </c>
      <c r="F41" s="28">
        <f t="shared" si="9"/>
        <v>0.61999999999999744</v>
      </c>
      <c r="G41" s="89"/>
    </row>
    <row r="42" spans="2:9" ht="18" customHeight="1" x14ac:dyDescent="0.25">
      <c r="B42" s="89"/>
      <c r="C42" s="16">
        <f>C43+7</f>
        <v>40102</v>
      </c>
      <c r="D42" s="7">
        <v>49.44</v>
      </c>
      <c r="E42" s="7">
        <v>0</v>
      </c>
      <c r="F42" s="7">
        <f t="shared" ref="F42:F47" si="10">IF(SUM(52,-D42)&lt;0,0,SUM(52,-D42))</f>
        <v>2.5600000000000023</v>
      </c>
      <c r="G42" s="89"/>
    </row>
    <row r="43" spans="2:9" ht="18" customHeight="1" x14ac:dyDescent="0.25">
      <c r="B43" s="89"/>
      <c r="C43" s="17">
        <f t="shared" si="8"/>
        <v>40095</v>
      </c>
      <c r="D43" s="28">
        <v>47.34</v>
      </c>
      <c r="E43" s="44">
        <v>0</v>
      </c>
      <c r="F43" s="28">
        <f t="shared" si="10"/>
        <v>4.6599999999999966</v>
      </c>
      <c r="G43" s="89"/>
    </row>
    <row r="44" spans="2:9" ht="18" customHeight="1" x14ac:dyDescent="0.25">
      <c r="B44" s="89"/>
      <c r="C44" s="16">
        <f>C45+7</f>
        <v>40088</v>
      </c>
      <c r="D44" s="7">
        <v>47.6</v>
      </c>
      <c r="E44" s="7">
        <v>0</v>
      </c>
      <c r="F44" s="7">
        <f t="shared" si="10"/>
        <v>4.3999999999999986</v>
      </c>
      <c r="G44" s="89"/>
    </row>
    <row r="45" spans="2:9" ht="18" customHeight="1" x14ac:dyDescent="0.25">
      <c r="B45" s="89"/>
      <c r="C45" s="17">
        <f t="shared" si="8"/>
        <v>40081</v>
      </c>
      <c r="D45" s="28">
        <v>48.85</v>
      </c>
      <c r="E45" s="44">
        <v>0</v>
      </c>
      <c r="F45" s="28">
        <f t="shared" si="10"/>
        <v>3.1499999999999986</v>
      </c>
      <c r="G45" s="89"/>
    </row>
    <row r="46" spans="2:9" ht="18" customHeight="1" x14ac:dyDescent="0.25">
      <c r="B46" s="89"/>
      <c r="C46" s="16">
        <f>C47+7</f>
        <v>40074</v>
      </c>
      <c r="D46" s="7">
        <v>47.75</v>
      </c>
      <c r="E46" s="7">
        <v>0</v>
      </c>
      <c r="F46" s="7">
        <f t="shared" si="10"/>
        <v>4.25</v>
      </c>
      <c r="G46" s="89"/>
    </row>
    <row r="47" spans="2:9" ht="18" customHeight="1" x14ac:dyDescent="0.25">
      <c r="B47" s="89"/>
      <c r="C47" s="17">
        <f t="shared" si="8"/>
        <v>40067</v>
      </c>
      <c r="D47" s="28">
        <v>46.55</v>
      </c>
      <c r="E47" s="44">
        <v>0</v>
      </c>
      <c r="F47" s="28">
        <f t="shared" si="10"/>
        <v>5.4500000000000028</v>
      </c>
      <c r="G47" s="89"/>
    </row>
    <row r="48" spans="2:9" ht="18" customHeight="1" x14ac:dyDescent="0.25">
      <c r="B48" s="89"/>
      <c r="C48" s="16">
        <f t="shared" si="8"/>
        <v>40060</v>
      </c>
      <c r="D48" s="7">
        <v>46.06</v>
      </c>
      <c r="E48" s="7">
        <v>0</v>
      </c>
      <c r="F48" s="7">
        <f t="shared" ref="F48:F53" si="11">IF(SUM(52,-D48)&lt;0,0,SUM(52,-D48))</f>
        <v>5.9399999999999977</v>
      </c>
      <c r="G48" s="89"/>
    </row>
    <row r="49" spans="2:7" ht="18" customHeight="1" x14ac:dyDescent="0.25">
      <c r="B49" s="89"/>
      <c r="C49" s="17">
        <f t="shared" si="8"/>
        <v>40053</v>
      </c>
      <c r="D49" s="28">
        <v>46.13</v>
      </c>
      <c r="E49" s="44">
        <v>0</v>
      </c>
      <c r="F49" s="28">
        <f t="shared" si="11"/>
        <v>5.8699999999999974</v>
      </c>
      <c r="G49" s="89"/>
    </row>
    <row r="50" spans="2:7" ht="18" customHeight="1" x14ac:dyDescent="0.25">
      <c r="B50" s="89"/>
      <c r="C50" s="16">
        <f t="shared" si="8"/>
        <v>40046</v>
      </c>
      <c r="D50" s="7">
        <v>47.45</v>
      </c>
      <c r="E50" s="7">
        <v>0</v>
      </c>
      <c r="F50" s="7">
        <f t="shared" si="11"/>
        <v>4.5499999999999972</v>
      </c>
      <c r="G50" s="89"/>
    </row>
    <row r="51" spans="2:7" ht="18" customHeight="1" x14ac:dyDescent="0.25">
      <c r="B51" s="89"/>
      <c r="C51" s="17">
        <f t="shared" si="8"/>
        <v>40039</v>
      </c>
      <c r="D51" s="28">
        <v>49.18</v>
      </c>
      <c r="E51" s="44">
        <v>0</v>
      </c>
      <c r="F51" s="28">
        <f t="shared" si="11"/>
        <v>2.8200000000000003</v>
      </c>
      <c r="G51" s="89"/>
    </row>
    <row r="52" spans="2:7" ht="18" customHeight="1" x14ac:dyDescent="0.25">
      <c r="B52" s="89"/>
      <c r="C52" s="16">
        <f t="shared" si="8"/>
        <v>40032</v>
      </c>
      <c r="D52" s="7">
        <v>48.06</v>
      </c>
      <c r="E52" s="7">
        <v>0</v>
      </c>
      <c r="F52" s="7">
        <f t="shared" si="11"/>
        <v>3.9399999999999977</v>
      </c>
      <c r="G52" s="89"/>
    </row>
    <row r="53" spans="2:7" ht="18.75" customHeight="1" x14ac:dyDescent="0.25">
      <c r="B53" s="89"/>
      <c r="C53" s="17">
        <f t="shared" si="8"/>
        <v>40025</v>
      </c>
      <c r="D53" s="28">
        <v>45.64</v>
      </c>
      <c r="E53" s="44">
        <v>0</v>
      </c>
      <c r="F53" s="28">
        <f t="shared" si="11"/>
        <v>6.3599999999999994</v>
      </c>
      <c r="G53" s="89"/>
    </row>
    <row r="54" spans="2:7" ht="18" customHeight="1" x14ac:dyDescent="0.25">
      <c r="B54" s="89"/>
      <c r="C54" s="16">
        <f t="shared" si="8"/>
        <v>40018</v>
      </c>
      <c r="D54" s="7">
        <v>48.56</v>
      </c>
      <c r="E54" s="7">
        <v>0</v>
      </c>
      <c r="F54" s="7">
        <f t="shared" ref="F54:F77" si="12">IF(SUM(52,-D54)&lt;0,0,SUM(52,-D54))</f>
        <v>3.4399999999999977</v>
      </c>
      <c r="G54" s="89"/>
    </row>
    <row r="55" spans="2:7" ht="18" customHeight="1" x14ac:dyDescent="0.25">
      <c r="C55" s="17">
        <f t="shared" si="8"/>
        <v>40011</v>
      </c>
      <c r="D55" s="28">
        <v>48.46</v>
      </c>
      <c r="E55" s="44">
        <v>0</v>
      </c>
      <c r="F55" s="28">
        <f t="shared" si="12"/>
        <v>3.5399999999999991</v>
      </c>
    </row>
    <row r="56" spans="2:7" ht="18" customHeight="1" x14ac:dyDescent="0.25">
      <c r="C56" s="16">
        <f t="shared" si="8"/>
        <v>40004</v>
      </c>
      <c r="D56" s="7">
        <v>46.73</v>
      </c>
      <c r="E56" s="7">
        <v>0</v>
      </c>
      <c r="F56" s="7">
        <f t="shared" si="12"/>
        <v>5.2700000000000031</v>
      </c>
    </row>
    <row r="57" spans="2:7" ht="18" customHeight="1" x14ac:dyDescent="0.25">
      <c r="C57" s="17">
        <f t="shared" si="8"/>
        <v>39997</v>
      </c>
      <c r="D57" s="28">
        <v>44.57</v>
      </c>
      <c r="E57" s="44">
        <v>0</v>
      </c>
      <c r="F57" s="28">
        <f t="shared" si="12"/>
        <v>7.43</v>
      </c>
    </row>
    <row r="58" spans="2:7" ht="18" customHeight="1" x14ac:dyDescent="0.25">
      <c r="C58" s="16">
        <f t="shared" si="8"/>
        <v>39990</v>
      </c>
      <c r="D58" s="7">
        <v>43.04</v>
      </c>
      <c r="E58" s="7">
        <v>0</v>
      </c>
      <c r="F58" s="7">
        <f t="shared" si="12"/>
        <v>8.9600000000000009</v>
      </c>
    </row>
    <row r="59" spans="2:7" ht="18" customHeight="1" x14ac:dyDescent="0.25">
      <c r="C59" s="15">
        <f t="shared" si="8"/>
        <v>39983</v>
      </c>
      <c r="D59" s="28">
        <v>44.05</v>
      </c>
      <c r="E59" s="42">
        <v>0</v>
      </c>
      <c r="F59" s="28">
        <f t="shared" si="12"/>
        <v>7.9500000000000028</v>
      </c>
    </row>
    <row r="60" spans="2:7" ht="18" customHeight="1" x14ac:dyDescent="0.25">
      <c r="C60" s="16">
        <f t="shared" si="8"/>
        <v>39976</v>
      </c>
      <c r="D60" s="7">
        <v>44.46</v>
      </c>
      <c r="E60" s="7">
        <v>0</v>
      </c>
      <c r="F60" s="7">
        <f t="shared" si="12"/>
        <v>7.5399999999999991</v>
      </c>
    </row>
    <row r="61" spans="2:7" ht="18" customHeight="1" x14ac:dyDescent="0.25">
      <c r="C61" s="17">
        <f t="shared" si="8"/>
        <v>39969</v>
      </c>
      <c r="D61" s="28">
        <v>44.93</v>
      </c>
      <c r="E61" s="44">
        <v>0</v>
      </c>
      <c r="F61" s="28">
        <f t="shared" si="12"/>
        <v>7.07</v>
      </c>
    </row>
    <row r="62" spans="2:7" ht="18" customHeight="1" x14ac:dyDescent="0.25">
      <c r="C62" s="16">
        <f t="shared" si="8"/>
        <v>39962</v>
      </c>
      <c r="D62" s="7">
        <v>44.41</v>
      </c>
      <c r="E62" s="7">
        <v>0</v>
      </c>
      <c r="F62" s="7">
        <f t="shared" si="12"/>
        <v>7.5900000000000034</v>
      </c>
    </row>
    <row r="63" spans="2:7" ht="18" customHeight="1" x14ac:dyDescent="0.25">
      <c r="C63" s="17">
        <f t="shared" si="8"/>
        <v>39955</v>
      </c>
      <c r="D63" s="28">
        <v>44.59</v>
      </c>
      <c r="E63" s="44">
        <v>0</v>
      </c>
      <c r="F63" s="28">
        <f t="shared" si="12"/>
        <v>7.4099999999999966</v>
      </c>
    </row>
    <row r="64" spans="2:7" ht="18" customHeight="1" x14ac:dyDescent="0.25">
      <c r="C64" s="16">
        <f t="shared" si="8"/>
        <v>39948</v>
      </c>
      <c r="D64" s="7">
        <v>45.83</v>
      </c>
      <c r="E64" s="7">
        <v>0</v>
      </c>
      <c r="F64" s="7">
        <f t="shared" si="12"/>
        <v>6.1700000000000017</v>
      </c>
    </row>
    <row r="65" spans="3:6" ht="18" customHeight="1" x14ac:dyDescent="0.25">
      <c r="C65" s="17">
        <f t="shared" ref="C65:C70" si="13">C66+7</f>
        <v>39941</v>
      </c>
      <c r="D65" s="28">
        <v>44.17</v>
      </c>
      <c r="E65" s="44">
        <v>0</v>
      </c>
      <c r="F65" s="28">
        <f t="shared" si="12"/>
        <v>7.8299999999999983</v>
      </c>
    </row>
    <row r="66" spans="3:6" ht="18" customHeight="1" x14ac:dyDescent="0.25">
      <c r="C66" s="16">
        <f t="shared" si="13"/>
        <v>39934</v>
      </c>
      <c r="D66" s="7">
        <v>41.95</v>
      </c>
      <c r="E66" s="7">
        <v>0</v>
      </c>
      <c r="F66" s="7">
        <f t="shared" si="12"/>
        <v>10.049999999999997</v>
      </c>
    </row>
    <row r="67" spans="3:6" ht="18" customHeight="1" x14ac:dyDescent="0.25">
      <c r="C67" s="15">
        <f t="shared" si="13"/>
        <v>39927</v>
      </c>
      <c r="D67" s="28">
        <v>40.51</v>
      </c>
      <c r="E67" s="42">
        <v>0</v>
      </c>
      <c r="F67" s="28">
        <f t="shared" si="12"/>
        <v>11.490000000000002</v>
      </c>
    </row>
    <row r="68" spans="3:6" ht="18" customHeight="1" x14ac:dyDescent="0.25">
      <c r="C68" s="16">
        <f t="shared" si="13"/>
        <v>39920</v>
      </c>
      <c r="D68" s="7">
        <v>39.08</v>
      </c>
      <c r="E68" s="7">
        <v>0</v>
      </c>
      <c r="F68" s="7">
        <f t="shared" si="12"/>
        <v>12.920000000000002</v>
      </c>
    </row>
    <row r="69" spans="3:6" ht="18" customHeight="1" x14ac:dyDescent="0.25">
      <c r="C69" s="15">
        <f t="shared" si="13"/>
        <v>39913</v>
      </c>
      <c r="D69" s="28">
        <v>38.369999999999997</v>
      </c>
      <c r="E69" s="42">
        <v>0</v>
      </c>
      <c r="F69" s="28">
        <f t="shared" si="12"/>
        <v>13.630000000000003</v>
      </c>
    </row>
    <row r="70" spans="3:6" ht="18" customHeight="1" x14ac:dyDescent="0.25">
      <c r="C70" s="16">
        <f t="shared" si="13"/>
        <v>39906</v>
      </c>
      <c r="D70" s="7">
        <v>34.53</v>
      </c>
      <c r="E70" s="7">
        <v>0</v>
      </c>
      <c r="F70" s="7">
        <f t="shared" si="12"/>
        <v>17.47</v>
      </c>
    </row>
    <row r="71" spans="3:6" ht="18" customHeight="1" x14ac:dyDescent="0.25">
      <c r="C71" s="15">
        <f t="shared" ref="C71:C76" si="14">C72+7</f>
        <v>39899</v>
      </c>
      <c r="D71" s="28">
        <v>33.83</v>
      </c>
      <c r="E71" s="42">
        <v>0</v>
      </c>
      <c r="F71" s="28">
        <f t="shared" si="12"/>
        <v>18.170000000000002</v>
      </c>
    </row>
    <row r="72" spans="3:6" ht="18" customHeight="1" x14ac:dyDescent="0.25">
      <c r="C72" s="16">
        <f t="shared" si="14"/>
        <v>39892</v>
      </c>
      <c r="D72" s="7">
        <v>32.729999999999997</v>
      </c>
      <c r="E72" s="7">
        <v>0</v>
      </c>
      <c r="F72" s="7">
        <f t="shared" si="12"/>
        <v>19.270000000000003</v>
      </c>
    </row>
    <row r="73" spans="3:6" ht="18" customHeight="1" x14ac:dyDescent="0.25">
      <c r="C73" s="15">
        <f t="shared" si="14"/>
        <v>39885</v>
      </c>
      <c r="D73" s="28">
        <v>31.85</v>
      </c>
      <c r="E73" s="42">
        <v>0</v>
      </c>
      <c r="F73" s="28">
        <f t="shared" si="12"/>
        <v>20.149999999999999</v>
      </c>
    </row>
    <row r="74" spans="3:6" ht="18" customHeight="1" x14ac:dyDescent="0.25">
      <c r="C74" s="16">
        <f t="shared" si="14"/>
        <v>39878</v>
      </c>
      <c r="D74" s="7">
        <v>32.79</v>
      </c>
      <c r="E74" s="7">
        <v>0</v>
      </c>
      <c r="F74" s="7">
        <f t="shared" si="12"/>
        <v>19.21</v>
      </c>
    </row>
    <row r="75" spans="3:6" ht="18" customHeight="1" x14ac:dyDescent="0.25">
      <c r="C75" s="15">
        <f t="shared" si="14"/>
        <v>39871</v>
      </c>
      <c r="D75" s="28">
        <v>34.4</v>
      </c>
      <c r="E75" s="42">
        <v>0</v>
      </c>
      <c r="F75" s="28">
        <f t="shared" si="12"/>
        <v>17.600000000000001</v>
      </c>
    </row>
    <row r="76" spans="3:6" ht="18" customHeight="1" x14ac:dyDescent="0.25">
      <c r="C76" s="16">
        <f t="shared" si="14"/>
        <v>39864</v>
      </c>
      <c r="D76" s="7">
        <v>35.11</v>
      </c>
      <c r="E76" s="7">
        <v>0</v>
      </c>
      <c r="F76" s="7">
        <f t="shared" si="12"/>
        <v>16.89</v>
      </c>
    </row>
    <row r="77" spans="3:6" ht="18" customHeight="1" x14ac:dyDescent="0.25">
      <c r="C77" s="15">
        <f t="shared" ref="C77:C82" si="15">C78+7</f>
        <v>39857</v>
      </c>
      <c r="D77" s="28">
        <v>38.15</v>
      </c>
      <c r="E77" s="42">
        <v>0</v>
      </c>
      <c r="F77" s="28">
        <f t="shared" si="12"/>
        <v>13.850000000000001</v>
      </c>
    </row>
    <row r="78" spans="3:6" ht="18" customHeight="1" x14ac:dyDescent="0.25">
      <c r="C78" s="16">
        <f t="shared" si="15"/>
        <v>39850</v>
      </c>
      <c r="D78" s="7">
        <v>39.270000000000003</v>
      </c>
      <c r="E78" s="7">
        <v>0</v>
      </c>
      <c r="F78" s="7">
        <f t="shared" ref="F78:F83" si="16">52-D78</f>
        <v>12.729999999999997</v>
      </c>
    </row>
    <row r="79" spans="3:6" ht="18" customHeight="1" x14ac:dyDescent="0.25">
      <c r="C79" s="15">
        <f t="shared" si="15"/>
        <v>39843</v>
      </c>
      <c r="D79" s="28">
        <v>40.020000000000003</v>
      </c>
      <c r="E79" s="42">
        <v>0</v>
      </c>
      <c r="F79" s="28">
        <f t="shared" si="16"/>
        <v>11.979999999999997</v>
      </c>
    </row>
    <row r="80" spans="3:6" ht="18" customHeight="1" x14ac:dyDescent="0.25">
      <c r="C80" s="16">
        <f t="shared" si="15"/>
        <v>39836</v>
      </c>
      <c r="D80" s="7">
        <v>38.42</v>
      </c>
      <c r="E80" s="7">
        <v>0</v>
      </c>
      <c r="F80" s="7">
        <f t="shared" si="16"/>
        <v>13.579999999999998</v>
      </c>
    </row>
    <row r="81" spans="3:6" ht="18" customHeight="1" x14ac:dyDescent="0.25">
      <c r="C81" s="15">
        <f t="shared" si="15"/>
        <v>39829</v>
      </c>
      <c r="D81" s="28">
        <v>37.840000000000003</v>
      </c>
      <c r="E81" s="42">
        <v>0</v>
      </c>
      <c r="F81" s="28">
        <f t="shared" si="16"/>
        <v>14.159999999999997</v>
      </c>
    </row>
    <row r="82" spans="3:6" ht="18" customHeight="1" x14ac:dyDescent="0.25">
      <c r="C82" s="16">
        <f t="shared" si="15"/>
        <v>39822</v>
      </c>
      <c r="D82" s="7">
        <v>39.03</v>
      </c>
      <c r="E82" s="7">
        <v>0</v>
      </c>
      <c r="F82" s="7">
        <f t="shared" si="16"/>
        <v>12.969999999999999</v>
      </c>
    </row>
    <row r="83" spans="3:6" ht="18" customHeight="1" x14ac:dyDescent="0.25">
      <c r="C83" s="15">
        <f>C84+4</f>
        <v>39815</v>
      </c>
      <c r="D83" s="28">
        <v>37.64</v>
      </c>
      <c r="E83" s="42">
        <v>0</v>
      </c>
      <c r="F83" s="28">
        <f t="shared" si="16"/>
        <v>14.36</v>
      </c>
    </row>
    <row r="84" spans="3:6" ht="18" customHeight="1" x14ac:dyDescent="0.25">
      <c r="C84" s="16">
        <f>C85+10</f>
        <v>39811</v>
      </c>
      <c r="D84" s="7">
        <v>37.04</v>
      </c>
      <c r="E84" s="7">
        <v>0</v>
      </c>
      <c r="F84" s="7">
        <f t="shared" ref="F84:F89" si="17">52-D84</f>
        <v>14.96</v>
      </c>
    </row>
    <row r="85" spans="3:6" ht="18" customHeight="1" x14ac:dyDescent="0.25">
      <c r="C85" s="15">
        <f t="shared" ref="C85:C99" si="18">C86+7</f>
        <v>39801</v>
      </c>
      <c r="D85" s="28">
        <v>36.17</v>
      </c>
      <c r="E85" s="42">
        <v>0</v>
      </c>
      <c r="F85" s="28">
        <f t="shared" si="17"/>
        <v>15.829999999999998</v>
      </c>
    </row>
    <row r="86" spans="3:6" ht="18" customHeight="1" x14ac:dyDescent="0.25">
      <c r="C86" s="16">
        <f t="shared" si="18"/>
        <v>39794</v>
      </c>
      <c r="D86" s="7">
        <v>35.520000000000003</v>
      </c>
      <c r="E86" s="7">
        <v>0</v>
      </c>
      <c r="F86" s="7">
        <f t="shared" si="17"/>
        <v>16.479999999999997</v>
      </c>
    </row>
    <row r="87" spans="3:6" ht="18" customHeight="1" x14ac:dyDescent="0.25">
      <c r="C87" s="15">
        <f t="shared" si="18"/>
        <v>39787</v>
      </c>
      <c r="D87" s="28">
        <v>38.299999999999997</v>
      </c>
      <c r="E87" s="42">
        <v>0</v>
      </c>
      <c r="F87" s="28">
        <f t="shared" si="17"/>
        <v>13.700000000000003</v>
      </c>
    </row>
    <row r="88" spans="3:6" ht="18" customHeight="1" x14ac:dyDescent="0.25">
      <c r="C88" s="16">
        <f t="shared" si="18"/>
        <v>39780</v>
      </c>
      <c r="D88" s="7">
        <v>35.950000000000003</v>
      </c>
      <c r="E88" s="7">
        <v>0</v>
      </c>
      <c r="F88" s="7">
        <f t="shared" si="17"/>
        <v>16.049999999999997</v>
      </c>
    </row>
    <row r="89" spans="3:6" ht="18" customHeight="1" x14ac:dyDescent="0.25">
      <c r="C89" s="15">
        <f t="shared" si="18"/>
        <v>39773</v>
      </c>
      <c r="D89" s="28">
        <v>34.64</v>
      </c>
      <c r="E89" s="42">
        <v>0</v>
      </c>
      <c r="F89" s="28">
        <f t="shared" si="17"/>
        <v>17.36</v>
      </c>
    </row>
    <row r="90" spans="3:6" ht="18" customHeight="1" x14ac:dyDescent="0.25">
      <c r="C90" s="16">
        <f t="shared" si="18"/>
        <v>39766</v>
      </c>
      <c r="D90" s="7">
        <v>36.119999999999997</v>
      </c>
      <c r="E90" s="7">
        <v>0</v>
      </c>
      <c r="F90" s="7">
        <f t="shared" ref="F90:F95" si="19">52-D90</f>
        <v>15.880000000000003</v>
      </c>
    </row>
    <row r="91" spans="3:6" ht="18" customHeight="1" x14ac:dyDescent="0.25">
      <c r="C91" s="15">
        <f t="shared" si="18"/>
        <v>39759</v>
      </c>
      <c r="D91" s="28">
        <v>38.770000000000003</v>
      </c>
      <c r="E91" s="42">
        <v>0</v>
      </c>
      <c r="F91" s="28">
        <f t="shared" si="19"/>
        <v>13.229999999999997</v>
      </c>
    </row>
    <row r="92" spans="3:6" ht="18" customHeight="1" x14ac:dyDescent="0.25">
      <c r="C92" s="13">
        <f t="shared" si="18"/>
        <v>39752</v>
      </c>
      <c r="D92" s="7">
        <v>40.119999999999997</v>
      </c>
      <c r="E92" s="7">
        <v>0</v>
      </c>
      <c r="F92" s="7">
        <f t="shared" si="19"/>
        <v>11.880000000000003</v>
      </c>
    </row>
    <row r="93" spans="3:6" ht="18" customHeight="1" x14ac:dyDescent="0.25">
      <c r="C93" s="12">
        <f t="shared" si="18"/>
        <v>39745</v>
      </c>
      <c r="D93" s="28">
        <v>44.62</v>
      </c>
      <c r="E93" s="42">
        <v>0</v>
      </c>
      <c r="F93" s="28">
        <f t="shared" si="19"/>
        <v>7.3800000000000026</v>
      </c>
    </row>
    <row r="94" spans="3:6" ht="18" customHeight="1" x14ac:dyDescent="0.25">
      <c r="C94" s="13">
        <f t="shared" si="18"/>
        <v>39738</v>
      </c>
      <c r="D94" s="7">
        <v>44.44</v>
      </c>
      <c r="E94" s="7">
        <v>0</v>
      </c>
      <c r="F94" s="7">
        <f t="shared" si="19"/>
        <v>7.5600000000000023</v>
      </c>
    </row>
    <row r="95" spans="3:6" ht="18" customHeight="1" x14ac:dyDescent="0.25">
      <c r="C95" s="12">
        <f t="shared" si="18"/>
        <v>39731</v>
      </c>
      <c r="D95" s="28">
        <v>49.24</v>
      </c>
      <c r="E95" s="42">
        <v>0</v>
      </c>
      <c r="F95" s="28">
        <f t="shared" si="19"/>
        <v>2.759999999999998</v>
      </c>
    </row>
    <row r="96" spans="3:6" ht="18" customHeight="1" x14ac:dyDescent="0.25">
      <c r="C96" s="13">
        <f t="shared" si="18"/>
        <v>39724</v>
      </c>
      <c r="D96" s="7">
        <v>52.05</v>
      </c>
      <c r="E96" s="7">
        <v>0</v>
      </c>
      <c r="F96" s="7">
        <v>0</v>
      </c>
    </row>
    <row r="97" spans="3:6" ht="18" customHeight="1" x14ac:dyDescent="0.25">
      <c r="C97" s="12">
        <f t="shared" si="18"/>
        <v>39717</v>
      </c>
      <c r="D97" s="28">
        <v>55.12</v>
      </c>
      <c r="E97" s="42">
        <v>0</v>
      </c>
      <c r="F97" s="28">
        <v>0</v>
      </c>
    </row>
    <row r="98" spans="3:6" ht="18" customHeight="1" x14ac:dyDescent="0.25">
      <c r="C98" s="13">
        <f t="shared" si="18"/>
        <v>39710</v>
      </c>
      <c r="D98" s="7">
        <v>55.79</v>
      </c>
      <c r="E98" s="7">
        <v>0</v>
      </c>
      <c r="F98" s="7">
        <v>0</v>
      </c>
    </row>
    <row r="99" spans="3:6" ht="18" customHeight="1" x14ac:dyDescent="0.25">
      <c r="C99" s="12">
        <f t="shared" si="18"/>
        <v>39703</v>
      </c>
      <c r="D99" s="28">
        <v>58.27</v>
      </c>
      <c r="E99" s="42">
        <v>0</v>
      </c>
      <c r="F99" s="28">
        <v>0</v>
      </c>
    </row>
    <row r="100" spans="3:6" ht="18" customHeight="1" x14ac:dyDescent="0.25">
      <c r="C100" s="13">
        <f t="shared" ref="C100:C105" si="20">C101+7</f>
        <v>39696</v>
      </c>
      <c r="D100" s="7">
        <v>62.85</v>
      </c>
      <c r="E100" s="7">
        <v>0</v>
      </c>
      <c r="F100" s="7">
        <v>0</v>
      </c>
    </row>
    <row r="101" spans="3:6" ht="18" customHeight="1" x14ac:dyDescent="0.25">
      <c r="C101" s="12">
        <f t="shared" si="20"/>
        <v>39689</v>
      </c>
      <c r="D101" s="28">
        <v>63.06</v>
      </c>
      <c r="E101" s="42">
        <v>0</v>
      </c>
      <c r="F101" s="28">
        <v>0</v>
      </c>
    </row>
    <row r="102" spans="3:6" ht="18" customHeight="1" x14ac:dyDescent="0.25">
      <c r="C102" s="13">
        <f t="shared" si="20"/>
        <v>39682</v>
      </c>
      <c r="D102" s="7">
        <v>61.99</v>
      </c>
      <c r="E102" s="7">
        <v>0</v>
      </c>
      <c r="F102" s="7">
        <v>0</v>
      </c>
    </row>
    <row r="103" spans="3:6" ht="18" customHeight="1" x14ac:dyDescent="0.25">
      <c r="C103" s="12">
        <f t="shared" si="20"/>
        <v>39675</v>
      </c>
      <c r="D103" s="28">
        <v>63.43</v>
      </c>
      <c r="E103" s="42">
        <v>0</v>
      </c>
      <c r="F103" s="28">
        <v>0</v>
      </c>
    </row>
    <row r="104" spans="3:6" ht="18" customHeight="1" x14ac:dyDescent="0.25">
      <c r="C104" s="13">
        <f t="shared" si="20"/>
        <v>39668</v>
      </c>
      <c r="D104" s="7">
        <v>63.76</v>
      </c>
      <c r="E104" s="7">
        <v>0</v>
      </c>
      <c r="F104" s="7">
        <v>0</v>
      </c>
    </row>
    <row r="105" spans="3:6" ht="18" customHeight="1" x14ac:dyDescent="0.25">
      <c r="C105" s="12">
        <f t="shared" si="20"/>
        <v>39661</v>
      </c>
      <c r="D105" s="28">
        <v>65.33</v>
      </c>
      <c r="E105" s="42">
        <v>0</v>
      </c>
      <c r="F105" s="28">
        <v>0</v>
      </c>
    </row>
    <row r="106" spans="3:6" ht="18" customHeight="1" x14ac:dyDescent="0.25">
      <c r="C106" s="13">
        <f>C107+7</f>
        <v>39654</v>
      </c>
      <c r="D106" s="7">
        <v>63.06</v>
      </c>
      <c r="E106" s="7">
        <v>0</v>
      </c>
      <c r="F106" s="7">
        <v>0</v>
      </c>
    </row>
    <row r="107" spans="3:6" ht="18" customHeight="1" x14ac:dyDescent="0.25">
      <c r="C107" s="12">
        <f>C108+7</f>
        <v>39647</v>
      </c>
      <c r="D107" s="28">
        <v>63.35</v>
      </c>
      <c r="E107" s="42">
        <v>0</v>
      </c>
      <c r="F107" s="28">
        <v>0</v>
      </c>
    </row>
    <row r="108" spans="3:6" ht="18" customHeight="1" x14ac:dyDescent="0.25">
      <c r="C108" s="13">
        <f>C109+7</f>
        <v>39640</v>
      </c>
      <c r="D108" s="7">
        <v>63.62</v>
      </c>
      <c r="E108" s="7">
        <v>0</v>
      </c>
      <c r="F108" s="7">
        <v>0</v>
      </c>
    </row>
    <row r="109" spans="3:6" ht="18" customHeight="1" x14ac:dyDescent="0.25">
      <c r="C109" s="12">
        <f>C110+7</f>
        <v>39633</v>
      </c>
      <c r="D109" s="28">
        <v>65.7</v>
      </c>
      <c r="E109" s="44">
        <v>0</v>
      </c>
      <c r="F109" s="28">
        <v>0</v>
      </c>
    </row>
    <row r="110" spans="3:6" ht="18" customHeight="1" x14ac:dyDescent="0.25">
      <c r="C110" s="13">
        <v>39626</v>
      </c>
      <c r="D110" s="7">
        <v>66.599999999999994</v>
      </c>
      <c r="E110" s="7">
        <v>0</v>
      </c>
      <c r="F110" s="7">
        <v>0</v>
      </c>
    </row>
    <row r="111" spans="3:6" ht="18" customHeight="1" x14ac:dyDescent="0.25"/>
    <row r="112" spans="3:6" ht="18" customHeight="1" x14ac:dyDescent="0.25"/>
    <row r="113" spans="3:4" ht="18" customHeight="1" x14ac:dyDescent="0.25">
      <c r="C113" s="11"/>
      <c r="D113" s="1"/>
    </row>
    <row r="114" spans="3:4" ht="18" customHeight="1" x14ac:dyDescent="0.25"/>
    <row r="115" spans="3:4" ht="18" customHeight="1" x14ac:dyDescent="0.25">
      <c r="C115" s="11"/>
      <c r="D115" s="1"/>
    </row>
    <row r="116" spans="3:4" ht="18" customHeight="1" x14ac:dyDescent="0.25"/>
    <row r="117" spans="3:4" ht="18" customHeight="1" x14ac:dyDescent="0.25"/>
  </sheetData>
  <mergeCells count="6">
    <mergeCell ref="B1:G1"/>
    <mergeCell ref="B2:B54"/>
    <mergeCell ref="C2:F2"/>
    <mergeCell ref="G2:G54"/>
    <mergeCell ref="C3:E3"/>
    <mergeCell ref="D5:F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B1:G101"/>
  <sheetViews>
    <sheetView showGridLines="0" workbookViewId="0">
      <selection activeCell="A38" sqref="A3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13">
        <f t="shared" ref="C6:C37" si="0">C7+7</f>
        <v>39626</v>
      </c>
      <c r="D6" s="18">
        <v>61.75</v>
      </c>
      <c r="E6" s="7">
        <v>0</v>
      </c>
      <c r="F6" s="7">
        <v>0</v>
      </c>
      <c r="G6" s="89"/>
    </row>
    <row r="7" spans="2:7" ht="18" customHeight="1" x14ac:dyDescent="0.25">
      <c r="B7" s="89"/>
      <c r="C7" s="12">
        <f>C8+7</f>
        <v>39619</v>
      </c>
      <c r="D7" s="22">
        <v>66.650000000000006</v>
      </c>
      <c r="E7" s="44">
        <v>0</v>
      </c>
      <c r="F7" s="22">
        <v>0</v>
      </c>
      <c r="G7" s="89"/>
    </row>
    <row r="8" spans="2:7" ht="18" customHeight="1" x14ac:dyDescent="0.25">
      <c r="B8" s="89"/>
      <c r="C8" s="13">
        <f t="shared" si="0"/>
        <v>39612</v>
      </c>
      <c r="D8" s="18">
        <v>61.75</v>
      </c>
      <c r="E8" s="7">
        <v>0</v>
      </c>
      <c r="F8" s="7">
        <v>0</v>
      </c>
      <c r="G8" s="89"/>
    </row>
    <row r="9" spans="2:7" ht="18" customHeight="1" x14ac:dyDescent="0.25">
      <c r="B9" s="89"/>
      <c r="C9" s="12">
        <f t="shared" si="0"/>
        <v>39605</v>
      </c>
      <c r="D9" s="22">
        <v>59.08</v>
      </c>
      <c r="E9" s="44">
        <v>0</v>
      </c>
      <c r="F9" s="22">
        <v>0</v>
      </c>
      <c r="G9" s="89"/>
    </row>
    <row r="10" spans="2:7" ht="18" customHeight="1" x14ac:dyDescent="0.25">
      <c r="B10" s="89"/>
      <c r="C10" s="13">
        <f t="shared" si="0"/>
        <v>39598</v>
      </c>
      <c r="D10" s="7">
        <v>60.73</v>
      </c>
      <c r="E10" s="7">
        <v>0</v>
      </c>
      <c r="F10" s="7">
        <v>0</v>
      </c>
      <c r="G10" s="89"/>
    </row>
    <row r="11" spans="2:7" ht="18" customHeight="1" x14ac:dyDescent="0.25">
      <c r="B11" s="89"/>
      <c r="C11" s="12">
        <f t="shared" si="0"/>
        <v>39591</v>
      </c>
      <c r="D11" s="22">
        <v>59.19</v>
      </c>
      <c r="E11" s="42">
        <v>0</v>
      </c>
      <c r="F11" s="22">
        <v>0</v>
      </c>
      <c r="G11" s="89"/>
    </row>
    <row r="12" spans="2:7" ht="18" customHeight="1" x14ac:dyDescent="0.25">
      <c r="B12" s="89"/>
      <c r="C12" s="13">
        <f t="shared" si="0"/>
        <v>39584</v>
      </c>
      <c r="D12" s="7">
        <v>58.8</v>
      </c>
      <c r="E12" s="7">
        <v>0</v>
      </c>
      <c r="F12" s="7">
        <v>0</v>
      </c>
      <c r="G12" s="89"/>
    </row>
    <row r="13" spans="2:7" ht="18" customHeight="1" x14ac:dyDescent="0.25">
      <c r="B13" s="89"/>
      <c r="C13" s="12">
        <f t="shared" si="0"/>
        <v>39577</v>
      </c>
      <c r="D13" s="22">
        <v>57.77</v>
      </c>
      <c r="E13" s="42">
        <v>0</v>
      </c>
      <c r="F13" s="22">
        <v>0</v>
      </c>
      <c r="G13" s="89"/>
    </row>
    <row r="14" spans="2:7" ht="18" customHeight="1" x14ac:dyDescent="0.25">
      <c r="B14" s="89"/>
      <c r="C14" s="13">
        <f t="shared" si="0"/>
        <v>39570</v>
      </c>
      <c r="D14" s="7">
        <v>58.47</v>
      </c>
      <c r="E14" s="7">
        <v>0</v>
      </c>
      <c r="F14" s="7">
        <v>0</v>
      </c>
      <c r="G14" s="89"/>
    </row>
    <row r="15" spans="2:7" ht="18" customHeight="1" x14ac:dyDescent="0.25">
      <c r="B15" s="89"/>
      <c r="C15" s="12">
        <f t="shared" si="0"/>
        <v>39563</v>
      </c>
      <c r="D15" s="22">
        <v>59.96</v>
      </c>
      <c r="E15" s="42">
        <v>0</v>
      </c>
      <c r="F15" s="22">
        <v>0</v>
      </c>
      <c r="G15" s="89"/>
    </row>
    <row r="16" spans="2:7" ht="18" customHeight="1" x14ac:dyDescent="0.25">
      <c r="B16" s="89"/>
      <c r="C16" s="13">
        <f t="shared" si="0"/>
        <v>39556</v>
      </c>
      <c r="D16" s="7">
        <v>62.15</v>
      </c>
      <c r="E16" s="7">
        <v>0</v>
      </c>
      <c r="F16" s="7">
        <v>0</v>
      </c>
      <c r="G16" s="89"/>
    </row>
    <row r="17" spans="2:7" ht="18" customHeight="1" x14ac:dyDescent="0.25">
      <c r="B17" s="89"/>
      <c r="C17" s="12">
        <f t="shared" si="0"/>
        <v>39549</v>
      </c>
      <c r="D17" s="22">
        <v>60.46</v>
      </c>
      <c r="E17" s="42">
        <v>0</v>
      </c>
      <c r="F17" s="22">
        <v>0</v>
      </c>
      <c r="G17" s="89"/>
    </row>
    <row r="18" spans="2:7" ht="18" customHeight="1" x14ac:dyDescent="0.25">
      <c r="B18" s="89"/>
      <c r="C18" s="13">
        <f t="shared" si="0"/>
        <v>39542</v>
      </c>
      <c r="D18" s="7">
        <v>59.35</v>
      </c>
      <c r="E18" s="7">
        <v>0</v>
      </c>
      <c r="F18" s="7">
        <v>0</v>
      </c>
      <c r="G18" s="89"/>
    </row>
    <row r="19" spans="2:7" ht="18" customHeight="1" x14ac:dyDescent="0.25">
      <c r="B19" s="89"/>
      <c r="C19" s="12">
        <f t="shared" si="0"/>
        <v>39535</v>
      </c>
      <c r="D19" s="22">
        <v>60.47</v>
      </c>
      <c r="E19" s="42">
        <v>0</v>
      </c>
      <c r="F19" s="22">
        <v>0</v>
      </c>
      <c r="G19" s="89"/>
    </row>
    <row r="20" spans="2:7" ht="18" customHeight="1" x14ac:dyDescent="0.25">
      <c r="B20" s="89"/>
      <c r="C20" s="13">
        <f t="shared" si="0"/>
        <v>39528</v>
      </c>
      <c r="D20" s="7">
        <v>61.73</v>
      </c>
      <c r="E20" s="7">
        <v>0</v>
      </c>
      <c r="F20" s="7">
        <v>0</v>
      </c>
      <c r="G20" s="89"/>
    </row>
    <row r="21" spans="2:7" ht="18" customHeight="1" x14ac:dyDescent="0.25">
      <c r="B21" s="89"/>
      <c r="C21" s="12">
        <f t="shared" si="0"/>
        <v>39521</v>
      </c>
      <c r="D21" s="22">
        <v>65.069999999999993</v>
      </c>
      <c r="E21" s="42">
        <v>0</v>
      </c>
      <c r="F21" s="22">
        <v>0</v>
      </c>
      <c r="G21" s="89"/>
    </row>
    <row r="22" spans="2:7" ht="18" customHeight="1" x14ac:dyDescent="0.25">
      <c r="B22" s="89"/>
      <c r="C22" s="13">
        <f t="shared" si="0"/>
        <v>39514</v>
      </c>
      <c r="D22" s="7">
        <v>70.599999999999994</v>
      </c>
      <c r="E22" s="7">
        <v>0</v>
      </c>
      <c r="F22" s="7">
        <v>0</v>
      </c>
      <c r="G22" s="89"/>
    </row>
    <row r="23" spans="2:7" ht="18" customHeight="1" x14ac:dyDescent="0.25">
      <c r="B23" s="89"/>
      <c r="C23" s="12">
        <f t="shared" si="0"/>
        <v>39507</v>
      </c>
      <c r="D23" s="22">
        <v>63.09</v>
      </c>
      <c r="E23" s="42">
        <v>0</v>
      </c>
      <c r="F23" s="22">
        <v>0</v>
      </c>
      <c r="G23" s="89"/>
    </row>
    <row r="24" spans="2:7" ht="18" customHeight="1" x14ac:dyDescent="0.25">
      <c r="B24" s="89"/>
      <c r="C24" s="13">
        <f t="shared" si="0"/>
        <v>39500</v>
      </c>
      <c r="D24" s="7">
        <v>58.7</v>
      </c>
      <c r="E24" s="7">
        <v>0</v>
      </c>
      <c r="F24" s="7">
        <v>0</v>
      </c>
      <c r="G24" s="89"/>
    </row>
    <row r="25" spans="2:7" ht="18" customHeight="1" x14ac:dyDescent="0.25">
      <c r="B25" s="89"/>
      <c r="C25" s="12">
        <f t="shared" si="0"/>
        <v>39493</v>
      </c>
      <c r="D25" s="23">
        <v>57.08</v>
      </c>
      <c r="E25" s="42">
        <v>0</v>
      </c>
      <c r="F25" s="22">
        <v>0</v>
      </c>
      <c r="G25" s="89"/>
    </row>
    <row r="26" spans="2:7" ht="18" customHeight="1" x14ac:dyDescent="0.25">
      <c r="B26" s="89"/>
      <c r="C26" s="13">
        <f t="shared" si="0"/>
        <v>39486</v>
      </c>
      <c r="D26" s="4">
        <v>57.54</v>
      </c>
      <c r="E26" s="7">
        <v>0</v>
      </c>
      <c r="F26" s="7">
        <v>0</v>
      </c>
      <c r="G26" s="89"/>
    </row>
    <row r="27" spans="2:7" ht="18" customHeight="1" x14ac:dyDescent="0.25">
      <c r="B27" s="89"/>
      <c r="C27" s="12">
        <f t="shared" si="0"/>
        <v>39479</v>
      </c>
      <c r="D27" s="23">
        <v>57.05</v>
      </c>
      <c r="E27" s="42">
        <v>0</v>
      </c>
      <c r="F27" s="22">
        <v>0</v>
      </c>
      <c r="G27" s="89"/>
    </row>
    <row r="28" spans="2:7" ht="18" customHeight="1" x14ac:dyDescent="0.25">
      <c r="B28" s="89"/>
      <c r="C28" s="13">
        <f t="shared" si="0"/>
        <v>39472</v>
      </c>
      <c r="D28" s="4">
        <v>58.22</v>
      </c>
      <c r="E28" s="7">
        <v>0</v>
      </c>
      <c r="F28" s="7">
        <v>0</v>
      </c>
      <c r="G28" s="89"/>
    </row>
    <row r="29" spans="2:7" ht="18" customHeight="1" x14ac:dyDescent="0.25">
      <c r="B29" s="89"/>
      <c r="C29" s="12">
        <f t="shared" si="0"/>
        <v>39465</v>
      </c>
      <c r="D29" s="23">
        <v>59.05</v>
      </c>
      <c r="E29" s="42">
        <v>0</v>
      </c>
      <c r="F29" s="22">
        <v>0</v>
      </c>
      <c r="G29" s="89"/>
    </row>
    <row r="30" spans="2:7" ht="18" customHeight="1" x14ac:dyDescent="0.25">
      <c r="B30" s="89"/>
      <c r="C30" s="13">
        <f t="shared" si="0"/>
        <v>39458</v>
      </c>
      <c r="D30" s="4">
        <v>57.37</v>
      </c>
      <c r="E30" s="7">
        <v>0</v>
      </c>
      <c r="F30" s="7">
        <v>0</v>
      </c>
      <c r="G30" s="89"/>
    </row>
    <row r="31" spans="2:7" ht="18" customHeight="1" x14ac:dyDescent="0.25">
      <c r="B31" s="89"/>
      <c r="C31" s="12">
        <f t="shared" si="0"/>
        <v>39451</v>
      </c>
      <c r="D31" s="23">
        <v>56.43</v>
      </c>
      <c r="E31" s="42">
        <v>0</v>
      </c>
      <c r="F31" s="22">
        <v>0</v>
      </c>
      <c r="G31" s="89"/>
    </row>
    <row r="32" spans="2:7" ht="18" customHeight="1" x14ac:dyDescent="0.25">
      <c r="B32" s="89"/>
      <c r="C32" s="13">
        <f t="shared" si="0"/>
        <v>39444</v>
      </c>
      <c r="D32" s="4">
        <v>55.13</v>
      </c>
      <c r="E32" s="7">
        <v>0</v>
      </c>
      <c r="F32" s="7">
        <v>0</v>
      </c>
      <c r="G32" s="89"/>
    </row>
    <row r="33" spans="2:7" ht="18" customHeight="1" x14ac:dyDescent="0.25">
      <c r="B33" s="89"/>
      <c r="C33" s="12">
        <f t="shared" si="0"/>
        <v>39437</v>
      </c>
      <c r="D33" s="23">
        <v>54.36</v>
      </c>
      <c r="E33" s="42">
        <v>0</v>
      </c>
      <c r="F33" s="22">
        <v>0</v>
      </c>
      <c r="G33" s="89"/>
    </row>
    <row r="34" spans="2:7" ht="18" customHeight="1" x14ac:dyDescent="0.25">
      <c r="B34" s="89"/>
      <c r="C34" s="13">
        <f t="shared" si="0"/>
        <v>39430</v>
      </c>
      <c r="D34" s="4">
        <v>53.31</v>
      </c>
      <c r="E34" s="7">
        <v>0</v>
      </c>
      <c r="F34" s="7">
        <v>0</v>
      </c>
      <c r="G34" s="89"/>
    </row>
    <row r="35" spans="2:7" ht="18" customHeight="1" x14ac:dyDescent="0.25">
      <c r="B35" s="89"/>
      <c r="C35" s="12">
        <f t="shared" si="0"/>
        <v>39423</v>
      </c>
      <c r="D35" s="23">
        <v>52.75</v>
      </c>
      <c r="E35" s="42">
        <v>0</v>
      </c>
      <c r="F35" s="22">
        <v>0</v>
      </c>
      <c r="G35" s="89"/>
    </row>
    <row r="36" spans="2:7" ht="18" customHeight="1" x14ac:dyDescent="0.25">
      <c r="B36" s="89"/>
      <c r="C36" s="13">
        <f t="shared" si="0"/>
        <v>39416</v>
      </c>
      <c r="D36" s="4">
        <v>53.65</v>
      </c>
      <c r="E36" s="7">
        <v>0</v>
      </c>
      <c r="F36" s="7">
        <v>0</v>
      </c>
      <c r="G36" s="89"/>
    </row>
    <row r="37" spans="2:7" ht="18" customHeight="1" x14ac:dyDescent="0.25">
      <c r="B37" s="89"/>
      <c r="C37" s="12">
        <f t="shared" si="0"/>
        <v>39409</v>
      </c>
      <c r="D37" s="19">
        <v>53.79</v>
      </c>
      <c r="E37" s="42">
        <v>0</v>
      </c>
      <c r="F37" s="14">
        <v>0</v>
      </c>
      <c r="G37" s="89"/>
    </row>
    <row r="38" spans="2:7" ht="18" customHeight="1" x14ac:dyDescent="0.25">
      <c r="B38" s="89"/>
      <c r="C38" s="13">
        <v>39402</v>
      </c>
      <c r="D38" s="4">
        <v>55.31</v>
      </c>
      <c r="E38" s="7">
        <v>0</v>
      </c>
      <c r="F38" s="7">
        <v>0</v>
      </c>
      <c r="G38" s="89"/>
    </row>
    <row r="39" spans="2:7" ht="18" customHeight="1" x14ac:dyDescent="0.25">
      <c r="B39" s="89"/>
      <c r="C39" s="12">
        <v>39395</v>
      </c>
      <c r="D39" s="19">
        <v>55.42</v>
      </c>
      <c r="E39" s="42">
        <v>0</v>
      </c>
      <c r="F39" s="14">
        <v>0</v>
      </c>
      <c r="G39" s="89"/>
    </row>
    <row r="40" spans="2:7" ht="18" customHeight="1" x14ac:dyDescent="0.25">
      <c r="B40" s="89"/>
      <c r="C40" s="13">
        <v>39388</v>
      </c>
      <c r="D40" s="4">
        <v>54.84</v>
      </c>
      <c r="E40" s="7">
        <v>0</v>
      </c>
      <c r="F40" s="7">
        <v>0</v>
      </c>
      <c r="G40" s="89"/>
    </row>
    <row r="41" spans="2:7" ht="18" customHeight="1" x14ac:dyDescent="0.25">
      <c r="B41" s="89"/>
      <c r="C41" s="12">
        <v>39381</v>
      </c>
      <c r="D41" s="19">
        <v>54.96</v>
      </c>
      <c r="E41" s="42">
        <v>0</v>
      </c>
      <c r="F41" s="14">
        <v>0</v>
      </c>
      <c r="G41" s="89"/>
    </row>
    <row r="42" spans="2:7" ht="18" customHeight="1" x14ac:dyDescent="0.25">
      <c r="B42" s="89"/>
      <c r="C42" s="13">
        <v>39374</v>
      </c>
      <c r="D42" s="4">
        <v>53.53</v>
      </c>
      <c r="E42" s="7">
        <v>0</v>
      </c>
      <c r="F42" s="7">
        <v>0</v>
      </c>
      <c r="G42" s="89"/>
    </row>
    <row r="43" spans="2:7" ht="18" customHeight="1" x14ac:dyDescent="0.25">
      <c r="B43" s="89"/>
      <c r="C43" s="12">
        <v>39367</v>
      </c>
      <c r="D43" s="19">
        <v>53.52</v>
      </c>
      <c r="E43" s="42">
        <v>0</v>
      </c>
      <c r="F43" s="14">
        <v>0</v>
      </c>
      <c r="G43" s="89"/>
    </row>
    <row r="44" spans="2:7" ht="18" customHeight="1" x14ac:dyDescent="0.25">
      <c r="B44" s="89"/>
      <c r="C44" s="20">
        <v>39360</v>
      </c>
      <c r="D44" s="7">
        <v>54.63</v>
      </c>
      <c r="E44" s="7">
        <v>0</v>
      </c>
      <c r="F44" s="7">
        <v>0</v>
      </c>
      <c r="G44" s="89"/>
    </row>
    <row r="45" spans="2:7" ht="18" customHeight="1" x14ac:dyDescent="0.25">
      <c r="B45" s="89"/>
      <c r="C45" s="21">
        <v>39353</v>
      </c>
      <c r="D45" s="22">
        <v>55.01</v>
      </c>
      <c r="E45" s="44">
        <v>0</v>
      </c>
      <c r="F45" s="22">
        <v>0</v>
      </c>
      <c r="G45" s="89"/>
    </row>
    <row r="46" spans="2:7" ht="18" customHeight="1" x14ac:dyDescent="0.25">
      <c r="B46" s="89"/>
      <c r="C46" s="20">
        <v>39346</v>
      </c>
      <c r="D46" s="7">
        <v>53.17</v>
      </c>
      <c r="E46" s="7">
        <v>0</v>
      </c>
      <c r="F46" s="7">
        <v>0</v>
      </c>
      <c r="G46" s="89"/>
    </row>
    <row r="47" spans="2:7" ht="18" customHeight="1" x14ac:dyDescent="0.25">
      <c r="B47" s="89"/>
      <c r="C47" s="21">
        <v>39339</v>
      </c>
      <c r="D47" s="22">
        <v>51.25</v>
      </c>
      <c r="E47" s="42">
        <v>0</v>
      </c>
      <c r="F47" s="22">
        <v>0.75</v>
      </c>
      <c r="G47" s="89"/>
    </row>
    <row r="48" spans="2:7" ht="18" customHeight="1" x14ac:dyDescent="0.25">
      <c r="B48" s="89"/>
      <c r="C48" s="20">
        <v>39332</v>
      </c>
      <c r="D48" s="7">
        <v>50.09</v>
      </c>
      <c r="E48" s="7">
        <v>0</v>
      </c>
      <c r="F48" s="7">
        <v>1.1000000000000001</v>
      </c>
      <c r="G48" s="89"/>
    </row>
    <row r="49" spans="2:7" ht="18" customHeight="1" x14ac:dyDescent="0.25">
      <c r="B49" s="89"/>
      <c r="C49" s="21">
        <v>39324</v>
      </c>
      <c r="D49" s="22">
        <v>48.88</v>
      </c>
      <c r="E49" s="42">
        <v>0</v>
      </c>
      <c r="F49" s="22">
        <v>3.12</v>
      </c>
      <c r="G49" s="89"/>
    </row>
    <row r="50" spans="2:7" ht="18" customHeight="1" x14ac:dyDescent="0.25">
      <c r="B50" s="89"/>
      <c r="C50" s="20">
        <v>39318</v>
      </c>
      <c r="D50" s="7">
        <v>49.3</v>
      </c>
      <c r="E50" s="7">
        <v>0</v>
      </c>
      <c r="F50" s="7">
        <v>2.7</v>
      </c>
      <c r="G50" s="89"/>
    </row>
    <row r="51" spans="2:7" ht="18" customHeight="1" x14ac:dyDescent="0.25">
      <c r="B51" s="89"/>
      <c r="C51" s="21">
        <v>39311</v>
      </c>
      <c r="D51" s="22">
        <v>51.4</v>
      </c>
      <c r="E51" s="42">
        <v>0</v>
      </c>
      <c r="F51" s="22">
        <v>0.6</v>
      </c>
      <c r="G51" s="89"/>
    </row>
    <row r="52" spans="2:7" ht="18" customHeight="1" x14ac:dyDescent="0.25">
      <c r="B52" s="89"/>
      <c r="C52" s="20">
        <v>39304</v>
      </c>
      <c r="D52" s="7">
        <v>53.92</v>
      </c>
      <c r="E52" s="7">
        <v>0</v>
      </c>
      <c r="F52" s="7">
        <v>0</v>
      </c>
      <c r="G52" s="89"/>
    </row>
    <row r="53" spans="2:7" ht="18" customHeight="1" x14ac:dyDescent="0.25">
      <c r="B53" s="89"/>
      <c r="C53" s="21">
        <v>39297</v>
      </c>
      <c r="D53" s="22">
        <v>54.46</v>
      </c>
      <c r="E53" s="42">
        <v>0</v>
      </c>
      <c r="F53" s="22">
        <v>0</v>
      </c>
      <c r="G53" s="89"/>
    </row>
    <row r="54" spans="2:7" ht="18.75" customHeight="1" x14ac:dyDescent="0.25">
      <c r="B54" s="89"/>
      <c r="C54" s="20">
        <v>39290</v>
      </c>
      <c r="D54" s="7">
        <v>54.1</v>
      </c>
      <c r="E54" s="7">
        <v>0</v>
      </c>
      <c r="F54" s="7">
        <v>0</v>
      </c>
      <c r="G54" s="89"/>
    </row>
    <row r="55" spans="2:7" ht="15.75" customHeight="1" x14ac:dyDescent="0.25">
      <c r="B55" s="89"/>
      <c r="C55" s="21">
        <v>39283</v>
      </c>
      <c r="D55" s="22">
        <v>56.82</v>
      </c>
      <c r="E55" s="42">
        <v>0</v>
      </c>
      <c r="F55" s="22">
        <v>0</v>
      </c>
      <c r="G55" s="89"/>
    </row>
    <row r="56" spans="2:7" ht="17.25" customHeight="1" x14ac:dyDescent="0.25">
      <c r="C56" s="20">
        <v>39276</v>
      </c>
      <c r="D56" s="7">
        <v>55.51</v>
      </c>
      <c r="E56" s="7">
        <v>0</v>
      </c>
      <c r="F56" s="7">
        <v>0</v>
      </c>
    </row>
    <row r="57" spans="2:7" ht="15" customHeight="1" x14ac:dyDescent="0.25">
      <c r="C57" s="21">
        <v>39269</v>
      </c>
      <c r="D57" s="22">
        <v>52.99</v>
      </c>
      <c r="E57" s="42">
        <v>0</v>
      </c>
      <c r="F57" s="22">
        <v>0</v>
      </c>
    </row>
    <row r="58" spans="2:7" ht="15" customHeight="1" x14ac:dyDescent="0.25">
      <c r="C58" s="20">
        <v>39262</v>
      </c>
      <c r="D58" s="7">
        <v>51.45</v>
      </c>
      <c r="E58" s="7">
        <v>0</v>
      </c>
      <c r="F58" s="7">
        <v>0.55000000000000004</v>
      </c>
    </row>
    <row r="59" spans="2:7" ht="15" customHeight="1" x14ac:dyDescent="0.25">
      <c r="B59" s="2"/>
      <c r="C59" s="21">
        <v>39255</v>
      </c>
      <c r="D59" s="22">
        <v>48.97</v>
      </c>
      <c r="E59" s="42">
        <v>0</v>
      </c>
      <c r="F59" s="22">
        <v>3.03</v>
      </c>
    </row>
    <row r="60" spans="2:7" ht="15" customHeight="1" x14ac:dyDescent="0.25">
      <c r="C60" s="20">
        <v>39248</v>
      </c>
      <c r="D60" s="7">
        <v>46.86</v>
      </c>
      <c r="E60" s="7">
        <v>0</v>
      </c>
      <c r="F60" s="7">
        <v>5.14</v>
      </c>
    </row>
    <row r="61" spans="2:7" ht="15" customHeight="1" x14ac:dyDescent="0.25">
      <c r="C61" s="21">
        <v>39241</v>
      </c>
      <c r="D61" s="22">
        <v>45.24</v>
      </c>
      <c r="E61" s="42">
        <v>0</v>
      </c>
      <c r="F61" s="22">
        <v>6.76</v>
      </c>
    </row>
    <row r="62" spans="2:7" ht="15" customHeight="1" x14ac:dyDescent="0.25">
      <c r="C62" s="20">
        <v>39234</v>
      </c>
      <c r="D62" s="7">
        <v>44.14</v>
      </c>
      <c r="E62" s="7">
        <v>0</v>
      </c>
      <c r="F62" s="7">
        <v>7.86</v>
      </c>
    </row>
    <row r="63" spans="2:7" ht="15" customHeight="1" x14ac:dyDescent="0.25">
      <c r="C63" s="21">
        <v>39227</v>
      </c>
      <c r="D63" s="22">
        <v>42.61</v>
      </c>
      <c r="E63" s="42">
        <v>0</v>
      </c>
      <c r="F63" s="22">
        <v>9.39</v>
      </c>
    </row>
    <row r="64" spans="2:7" ht="15" customHeight="1" x14ac:dyDescent="0.25">
      <c r="C64" s="20">
        <v>39220</v>
      </c>
      <c r="D64" s="7">
        <v>41.16</v>
      </c>
      <c r="E64" s="7">
        <v>0</v>
      </c>
      <c r="F64" s="7">
        <v>10.84</v>
      </c>
    </row>
    <row r="65" spans="3:6" ht="15" customHeight="1" x14ac:dyDescent="0.25">
      <c r="C65" s="21">
        <v>39213</v>
      </c>
      <c r="D65" s="22">
        <v>40.119999999999997</v>
      </c>
      <c r="E65" s="42">
        <v>0</v>
      </c>
      <c r="F65" s="22">
        <v>11.88</v>
      </c>
    </row>
    <row r="66" spans="3:6" ht="15" customHeight="1" x14ac:dyDescent="0.25">
      <c r="C66" s="20">
        <v>39206</v>
      </c>
      <c r="D66" s="7">
        <v>40.299999999999997</v>
      </c>
      <c r="E66" s="7">
        <v>0</v>
      </c>
      <c r="F66" s="7">
        <v>11.7</v>
      </c>
    </row>
    <row r="67" spans="3:6" ht="15" customHeight="1" x14ac:dyDescent="0.25">
      <c r="C67" s="21">
        <v>39199</v>
      </c>
      <c r="D67" s="22">
        <v>41.9</v>
      </c>
      <c r="E67" s="42">
        <v>0</v>
      </c>
      <c r="F67" s="22">
        <v>10.1</v>
      </c>
    </row>
    <row r="68" spans="3:6" ht="15" customHeight="1" x14ac:dyDescent="0.25">
      <c r="C68" s="20">
        <v>39192</v>
      </c>
      <c r="D68" s="7">
        <v>42.35</v>
      </c>
      <c r="E68" s="7">
        <v>0</v>
      </c>
      <c r="F68" s="7">
        <v>9.65</v>
      </c>
    </row>
    <row r="69" spans="3:6" ht="15" customHeight="1" x14ac:dyDescent="0.25">
      <c r="C69" s="21">
        <v>39185</v>
      </c>
      <c r="D69" s="22">
        <v>42.37</v>
      </c>
      <c r="E69" s="42">
        <v>0</v>
      </c>
      <c r="F69" s="22">
        <v>9.6300000000000008</v>
      </c>
    </row>
    <row r="70" spans="3:6" ht="15" customHeight="1" x14ac:dyDescent="0.25">
      <c r="C70" s="20">
        <v>39178</v>
      </c>
      <c r="D70" s="7">
        <v>43.38</v>
      </c>
      <c r="E70" s="7">
        <v>0</v>
      </c>
      <c r="F70" s="7">
        <v>8.6199999999999992</v>
      </c>
    </row>
    <row r="71" spans="3:6" ht="15" customHeight="1" x14ac:dyDescent="0.25">
      <c r="C71" s="21">
        <v>39171</v>
      </c>
      <c r="D71" s="22">
        <v>43.4</v>
      </c>
      <c r="E71" s="42">
        <v>0</v>
      </c>
      <c r="F71" s="22">
        <v>8.6</v>
      </c>
    </row>
    <row r="72" spans="3:6" ht="15" customHeight="1" x14ac:dyDescent="0.25">
      <c r="C72" s="20">
        <v>39164</v>
      </c>
      <c r="D72" s="7">
        <v>43.48</v>
      </c>
      <c r="E72" s="7">
        <v>0</v>
      </c>
      <c r="F72" s="7">
        <v>8.52</v>
      </c>
    </row>
    <row r="73" spans="3:6" ht="15" customHeight="1" x14ac:dyDescent="0.25">
      <c r="C73" s="21">
        <v>39157</v>
      </c>
      <c r="D73" s="22">
        <v>44.06</v>
      </c>
      <c r="E73" s="42">
        <v>0</v>
      </c>
      <c r="F73" s="22">
        <v>7.94</v>
      </c>
    </row>
    <row r="74" spans="3:6" ht="15" customHeight="1" x14ac:dyDescent="0.25">
      <c r="C74" s="20">
        <v>39150</v>
      </c>
      <c r="D74" s="7">
        <v>43.67</v>
      </c>
      <c r="E74" s="7">
        <v>0</v>
      </c>
      <c r="F74" s="7">
        <v>8.33</v>
      </c>
    </row>
    <row r="75" spans="3:6" ht="15" customHeight="1" x14ac:dyDescent="0.25">
      <c r="C75" s="21">
        <v>39143</v>
      </c>
      <c r="D75" s="22">
        <v>43.5</v>
      </c>
      <c r="E75" s="42">
        <v>0</v>
      </c>
      <c r="F75" s="22">
        <v>8.5</v>
      </c>
    </row>
    <row r="76" spans="3:6" ht="15" customHeight="1" x14ac:dyDescent="0.25">
      <c r="C76" s="20">
        <v>39136</v>
      </c>
      <c r="D76" s="7">
        <v>42.7</v>
      </c>
      <c r="E76" s="7">
        <v>0</v>
      </c>
      <c r="F76" s="7">
        <v>9.3000000000000007</v>
      </c>
    </row>
    <row r="77" spans="3:6" ht="15" customHeight="1" x14ac:dyDescent="0.25">
      <c r="C77" s="21">
        <v>39129</v>
      </c>
      <c r="D77" s="22">
        <v>42.61</v>
      </c>
      <c r="E77" s="42">
        <v>0</v>
      </c>
      <c r="F77" s="22">
        <v>9.39</v>
      </c>
    </row>
    <row r="78" spans="3:6" ht="15" customHeight="1" x14ac:dyDescent="0.25">
      <c r="C78" s="20">
        <v>39122</v>
      </c>
      <c r="D78" s="7">
        <v>43.65</v>
      </c>
      <c r="E78" s="7">
        <v>0</v>
      </c>
      <c r="F78" s="7">
        <v>8.35</v>
      </c>
    </row>
    <row r="79" spans="3:6" ht="15" customHeight="1" x14ac:dyDescent="0.25">
      <c r="C79" s="21">
        <v>39115</v>
      </c>
      <c r="D79" s="22">
        <v>43.8</v>
      </c>
      <c r="E79" s="42">
        <v>0</v>
      </c>
      <c r="F79" s="22">
        <v>8.1999999999999993</v>
      </c>
    </row>
    <row r="80" spans="3:6" ht="15" customHeight="1" x14ac:dyDescent="0.25">
      <c r="C80" s="20">
        <v>39108</v>
      </c>
      <c r="D80" s="7">
        <v>44.07</v>
      </c>
      <c r="E80" s="7">
        <v>0</v>
      </c>
      <c r="F80" s="7">
        <v>7.93</v>
      </c>
    </row>
    <row r="81" spans="3:6" ht="15" customHeight="1" x14ac:dyDescent="0.25">
      <c r="C81" s="21">
        <v>39101</v>
      </c>
      <c r="D81" s="22">
        <v>44.34</v>
      </c>
      <c r="E81" s="42">
        <v>0</v>
      </c>
      <c r="F81" s="22">
        <v>7.66</v>
      </c>
    </row>
    <row r="82" spans="3:6" ht="15" customHeight="1" x14ac:dyDescent="0.25">
      <c r="C82" s="20">
        <v>39094</v>
      </c>
      <c r="D82" s="7">
        <v>44.25</v>
      </c>
      <c r="E82" s="7">
        <v>0</v>
      </c>
      <c r="F82" s="7">
        <v>7.75</v>
      </c>
    </row>
    <row r="83" spans="3:6" ht="15" customHeight="1" x14ac:dyDescent="0.25">
      <c r="C83" s="21">
        <v>39087</v>
      </c>
      <c r="D83" s="22">
        <v>45.9</v>
      </c>
      <c r="E83" s="42">
        <v>0</v>
      </c>
      <c r="F83" s="22">
        <v>6.1</v>
      </c>
    </row>
    <row r="84" spans="3:6" ht="15" customHeight="1" x14ac:dyDescent="0.25">
      <c r="C84" s="20">
        <v>39080</v>
      </c>
      <c r="D84" s="7">
        <v>46.67</v>
      </c>
      <c r="E84" s="7">
        <v>0</v>
      </c>
      <c r="F84" s="7">
        <v>5.33</v>
      </c>
    </row>
    <row r="85" spans="3:6" ht="15" customHeight="1" x14ac:dyDescent="0.25">
      <c r="C85" s="21">
        <v>39073</v>
      </c>
      <c r="D85" s="22">
        <v>45.83</v>
      </c>
      <c r="E85" s="42">
        <v>0</v>
      </c>
      <c r="F85" s="22">
        <v>6.17</v>
      </c>
    </row>
    <row r="86" spans="3:6" ht="15" customHeight="1" x14ac:dyDescent="0.25">
      <c r="C86" s="20">
        <v>39066</v>
      </c>
      <c r="D86" s="7">
        <v>45.05</v>
      </c>
      <c r="E86" s="7">
        <v>0</v>
      </c>
      <c r="F86" s="7">
        <v>6.95</v>
      </c>
    </row>
    <row r="87" spans="3:6" ht="15" customHeight="1" x14ac:dyDescent="0.25">
      <c r="C87" s="21">
        <v>39059</v>
      </c>
      <c r="D87" s="22">
        <v>44.64</v>
      </c>
      <c r="E87" s="42">
        <v>0</v>
      </c>
      <c r="F87" s="22">
        <v>7.36</v>
      </c>
    </row>
    <row r="88" spans="3:6" ht="15" customHeight="1" x14ac:dyDescent="0.25">
      <c r="C88" s="20">
        <v>39052</v>
      </c>
      <c r="D88" s="7">
        <v>43.09</v>
      </c>
      <c r="E88" s="7">
        <v>0</v>
      </c>
      <c r="F88" s="7">
        <v>8.91</v>
      </c>
    </row>
    <row r="89" spans="3:6" ht="15" customHeight="1" x14ac:dyDescent="0.25">
      <c r="C89" s="21">
        <v>39045</v>
      </c>
      <c r="D89" s="22">
        <v>42.11</v>
      </c>
      <c r="E89" s="42">
        <v>0</v>
      </c>
      <c r="F89" s="22">
        <v>9.89</v>
      </c>
    </row>
    <row r="90" spans="3:6" ht="15" customHeight="1" x14ac:dyDescent="0.25">
      <c r="C90" s="20">
        <v>39038</v>
      </c>
      <c r="D90" s="7">
        <v>42.54</v>
      </c>
      <c r="E90" s="7">
        <v>0</v>
      </c>
      <c r="F90" s="7">
        <v>9.4600000000000009</v>
      </c>
    </row>
    <row r="91" spans="3:6" ht="15" customHeight="1" x14ac:dyDescent="0.25">
      <c r="C91" s="21">
        <v>39031</v>
      </c>
      <c r="D91" s="22">
        <v>42.87</v>
      </c>
      <c r="E91" s="42">
        <v>0</v>
      </c>
      <c r="F91" s="22">
        <v>9.1300000000000008</v>
      </c>
    </row>
    <row r="92" spans="3:6" ht="15" customHeight="1" x14ac:dyDescent="0.25">
      <c r="C92" s="20">
        <v>39024</v>
      </c>
      <c r="D92" s="7">
        <v>42.44</v>
      </c>
      <c r="E92" s="7">
        <v>0</v>
      </c>
      <c r="F92" s="7">
        <v>9.56</v>
      </c>
    </row>
    <row r="93" spans="3:6" ht="15" customHeight="1" x14ac:dyDescent="0.25">
      <c r="C93" s="21">
        <v>39017</v>
      </c>
      <c r="D93" s="22">
        <v>41.79</v>
      </c>
      <c r="E93" s="42">
        <v>0</v>
      </c>
      <c r="F93" s="22">
        <v>10.210000000000001</v>
      </c>
    </row>
    <row r="94" spans="3:6" ht="15" customHeight="1" x14ac:dyDescent="0.25">
      <c r="C94" s="20">
        <v>39010</v>
      </c>
      <c r="D94" s="7">
        <v>41.3</v>
      </c>
      <c r="E94" s="7">
        <v>0</v>
      </c>
      <c r="F94" s="7">
        <v>10.7</v>
      </c>
    </row>
    <row r="95" spans="3:6" ht="15" customHeight="1" x14ac:dyDescent="0.25">
      <c r="C95" s="21">
        <v>39003</v>
      </c>
      <c r="D95" s="22">
        <v>41.43</v>
      </c>
      <c r="E95" s="42">
        <v>0</v>
      </c>
      <c r="F95" s="22">
        <v>10.57</v>
      </c>
    </row>
    <row r="96" spans="3:6" x14ac:dyDescent="0.25">
      <c r="C96" s="20">
        <v>38996</v>
      </c>
      <c r="D96" s="4">
        <v>42.24</v>
      </c>
      <c r="E96" s="7">
        <v>0</v>
      </c>
      <c r="F96" s="4">
        <v>9.76</v>
      </c>
    </row>
    <row r="99" spans="3:4" x14ac:dyDescent="0.25">
      <c r="C99" s="11"/>
      <c r="D99" s="1"/>
    </row>
    <row r="101" spans="3:4" x14ac:dyDescent="0.25">
      <c r="C101" s="11"/>
      <c r="D101" s="1"/>
    </row>
  </sheetData>
  <mergeCells count="6">
    <mergeCell ref="B1:G1"/>
    <mergeCell ref="B2:B55"/>
    <mergeCell ref="C2:F2"/>
    <mergeCell ref="G2:G55"/>
    <mergeCell ref="C3:E3"/>
    <mergeCell ref="D5:F5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DB87-D8ED-47A4-945A-C7A9FD180B01}">
  <dimension ref="C1:H57"/>
  <sheetViews>
    <sheetView topLeftCell="A36" workbookViewId="0">
      <selection sqref="A1:I5"/>
    </sheetView>
  </sheetViews>
  <sheetFormatPr defaultRowHeight="13.2" x14ac:dyDescent="0.25"/>
  <cols>
    <col min="3" max="3" width="10.886718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2022</v>
      </c>
      <c r="F4" s="55">
        <v>2023</v>
      </c>
      <c r="G4" s="57"/>
      <c r="H4" s="74"/>
    </row>
    <row r="5" spans="3:8" x14ac:dyDescent="0.25">
      <c r="C5" s="75">
        <v>45506</v>
      </c>
      <c r="D5" s="64">
        <v>53.94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45499</v>
      </c>
      <c r="D6" s="64">
        <v>55.02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45492</v>
      </c>
      <c r="D7" s="64">
        <v>56.42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45485</v>
      </c>
      <c r="D8" s="64">
        <v>56.08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45478</v>
      </c>
      <c r="D9" s="64">
        <v>57.8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45471</v>
      </c>
      <c r="D10" s="64">
        <v>58.23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45464</v>
      </c>
      <c r="D11" s="64">
        <v>56.65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45457</v>
      </c>
      <c r="D12" s="64">
        <v>57.32</v>
      </c>
      <c r="E12" s="64">
        <v>0</v>
      </c>
      <c r="F12" s="65">
        <v>7.0000000000000007E-2</v>
      </c>
      <c r="G12" s="64">
        <v>0</v>
      </c>
      <c r="H12" s="77">
        <v>0</v>
      </c>
    </row>
    <row r="13" spans="3:8" x14ac:dyDescent="0.25">
      <c r="C13" s="75">
        <v>45450</v>
      </c>
      <c r="D13" s="64">
        <v>58.13</v>
      </c>
      <c r="E13" s="64">
        <v>0.18</v>
      </c>
      <c r="F13" s="65">
        <v>0.43</v>
      </c>
      <c r="G13" s="64">
        <v>0</v>
      </c>
      <c r="H13" s="77">
        <v>0</v>
      </c>
    </row>
    <row r="14" spans="3:8" x14ac:dyDescent="0.25">
      <c r="C14" s="75">
        <v>45443</v>
      </c>
      <c r="D14" s="64">
        <v>64.37</v>
      </c>
      <c r="E14" s="64">
        <v>0.23</v>
      </c>
      <c r="F14" s="65">
        <v>0.48</v>
      </c>
      <c r="G14" s="64">
        <v>0</v>
      </c>
      <c r="H14" s="77">
        <v>0</v>
      </c>
    </row>
    <row r="15" spans="3:8" x14ac:dyDescent="0.25">
      <c r="C15" s="75">
        <v>45436</v>
      </c>
      <c r="D15" s="64">
        <v>60.08</v>
      </c>
      <c r="E15" s="64">
        <v>0.23</v>
      </c>
      <c r="F15" s="65">
        <v>0.48</v>
      </c>
      <c r="G15" s="64">
        <v>0</v>
      </c>
      <c r="H15" s="77">
        <v>0</v>
      </c>
    </row>
    <row r="16" spans="3:8" x14ac:dyDescent="0.25">
      <c r="C16" s="75">
        <v>45429</v>
      </c>
      <c r="D16" s="64">
        <v>59.46</v>
      </c>
      <c r="E16" s="64">
        <v>0.11</v>
      </c>
      <c r="F16" s="65">
        <v>0.36</v>
      </c>
      <c r="G16" s="64">
        <v>0</v>
      </c>
      <c r="H16" s="77">
        <v>0</v>
      </c>
    </row>
    <row r="17" spans="3:8" x14ac:dyDescent="0.25">
      <c r="C17" s="75">
        <v>45422</v>
      </c>
      <c r="D17" s="64">
        <v>59.64</v>
      </c>
      <c r="E17" s="64">
        <v>0</v>
      </c>
      <c r="F17" s="65">
        <v>0.25</v>
      </c>
      <c r="G17" s="64">
        <v>0</v>
      </c>
      <c r="H17" s="77">
        <v>0</v>
      </c>
    </row>
    <row r="18" spans="3:8" x14ac:dyDescent="0.25">
      <c r="C18" s="75">
        <v>45415</v>
      </c>
      <c r="D18" s="64">
        <v>60.55</v>
      </c>
      <c r="E18" s="64">
        <v>0.1</v>
      </c>
      <c r="F18" s="65">
        <v>0.35</v>
      </c>
      <c r="G18" s="64">
        <v>0</v>
      </c>
      <c r="H18" s="77">
        <v>0</v>
      </c>
    </row>
    <row r="19" spans="3:8" x14ac:dyDescent="0.25">
      <c r="C19" s="75">
        <v>45408</v>
      </c>
      <c r="D19" s="64">
        <v>61.33</v>
      </c>
      <c r="E19" s="64">
        <v>0.13</v>
      </c>
      <c r="F19" s="65">
        <v>0.38</v>
      </c>
      <c r="G19" s="64">
        <v>0</v>
      </c>
      <c r="H19" s="77">
        <v>0</v>
      </c>
    </row>
    <row r="20" spans="3:8" x14ac:dyDescent="0.25">
      <c r="C20" s="75">
        <v>45401</v>
      </c>
      <c r="D20" s="64">
        <v>62.18</v>
      </c>
      <c r="E20" s="64">
        <v>0.13</v>
      </c>
      <c r="F20" s="65">
        <v>0.38</v>
      </c>
      <c r="G20" s="64">
        <v>0</v>
      </c>
      <c r="H20" s="77">
        <v>0</v>
      </c>
    </row>
    <row r="21" spans="3:8" x14ac:dyDescent="0.25">
      <c r="C21" s="75">
        <v>45394</v>
      </c>
      <c r="D21" s="64">
        <v>65.430000000000007</v>
      </c>
      <c r="E21" s="64">
        <v>0.08</v>
      </c>
      <c r="F21" s="65">
        <v>0.33</v>
      </c>
      <c r="G21" s="64">
        <v>0</v>
      </c>
      <c r="H21" s="77">
        <v>0</v>
      </c>
    </row>
    <row r="22" spans="3:8" x14ac:dyDescent="0.25">
      <c r="C22" s="75">
        <v>45387</v>
      </c>
      <c r="D22" s="64">
        <v>69.48</v>
      </c>
      <c r="E22" s="64">
        <v>0.03</v>
      </c>
      <c r="F22" s="65">
        <v>0.28000000000000003</v>
      </c>
      <c r="G22" s="64">
        <v>0</v>
      </c>
      <c r="H22" s="77">
        <v>0</v>
      </c>
    </row>
    <row r="23" spans="3:8" x14ac:dyDescent="0.25">
      <c r="C23" s="75">
        <v>45380</v>
      </c>
      <c r="D23" s="64">
        <v>70.88</v>
      </c>
      <c r="E23" s="64">
        <v>0.03</v>
      </c>
      <c r="F23" s="65">
        <v>0.28000000000000003</v>
      </c>
      <c r="G23" s="64">
        <v>0</v>
      </c>
      <c r="H23" s="77">
        <v>0</v>
      </c>
    </row>
    <row r="24" spans="3:8" x14ac:dyDescent="0.25">
      <c r="C24" s="75">
        <v>45373</v>
      </c>
      <c r="D24" s="64">
        <v>72.5</v>
      </c>
      <c r="E24" s="64">
        <v>0</v>
      </c>
      <c r="F24" s="65">
        <v>0.2</v>
      </c>
      <c r="G24" s="64">
        <v>0</v>
      </c>
      <c r="H24" s="77">
        <v>0</v>
      </c>
    </row>
    <row r="25" spans="3:8" x14ac:dyDescent="0.25">
      <c r="C25" s="75">
        <v>45366</v>
      </c>
      <c r="D25" s="64">
        <v>76.099999999999994</v>
      </c>
      <c r="E25" s="64">
        <v>0.39</v>
      </c>
      <c r="F25" s="65">
        <v>0.64</v>
      </c>
      <c r="G25" s="64">
        <v>0</v>
      </c>
      <c r="H25" s="77">
        <v>0</v>
      </c>
    </row>
    <row r="26" spans="3:8" x14ac:dyDescent="0.25">
      <c r="C26" s="75">
        <v>45359</v>
      </c>
      <c r="D26" s="64">
        <v>76.88</v>
      </c>
      <c r="E26" s="64">
        <v>0.97</v>
      </c>
      <c r="F26" s="65">
        <v>1.22</v>
      </c>
      <c r="G26" s="64">
        <v>0</v>
      </c>
      <c r="H26" s="77">
        <v>0</v>
      </c>
    </row>
    <row r="27" spans="3:8" x14ac:dyDescent="0.25">
      <c r="C27" s="75">
        <v>45352</v>
      </c>
      <c r="D27" s="64">
        <v>77.47</v>
      </c>
      <c r="E27" s="64">
        <v>1.26</v>
      </c>
      <c r="F27" s="65">
        <v>1.51</v>
      </c>
      <c r="G27" s="64">
        <v>0</v>
      </c>
      <c r="H27" s="77">
        <v>0</v>
      </c>
    </row>
    <row r="28" spans="3:8" x14ac:dyDescent="0.25">
      <c r="C28" s="75">
        <v>45345</v>
      </c>
      <c r="D28" s="64">
        <v>75.12</v>
      </c>
      <c r="E28" s="64">
        <v>1.36</v>
      </c>
      <c r="F28" s="65">
        <v>1.61</v>
      </c>
      <c r="G28" s="64">
        <v>0</v>
      </c>
      <c r="H28" s="77">
        <v>0</v>
      </c>
    </row>
    <row r="29" spans="3:8" x14ac:dyDescent="0.25">
      <c r="C29" s="75">
        <v>45338</v>
      </c>
      <c r="D29" s="64">
        <v>73.44</v>
      </c>
      <c r="E29" s="64">
        <v>1.28</v>
      </c>
      <c r="F29" s="65">
        <v>1.53</v>
      </c>
      <c r="G29" s="64">
        <v>0</v>
      </c>
      <c r="H29" s="77">
        <v>0</v>
      </c>
    </row>
    <row r="30" spans="3:8" x14ac:dyDescent="0.25">
      <c r="C30" s="75">
        <v>45331</v>
      </c>
      <c r="D30" s="64">
        <v>70.040000000000006</v>
      </c>
      <c r="E30" s="64">
        <v>0.88</v>
      </c>
      <c r="F30" s="65">
        <v>1.1299999999999999</v>
      </c>
      <c r="G30" s="64">
        <v>0</v>
      </c>
      <c r="H30" s="77">
        <v>0</v>
      </c>
    </row>
    <row r="31" spans="3:8" x14ac:dyDescent="0.25">
      <c r="C31" s="75">
        <v>45324</v>
      </c>
      <c r="D31" s="64">
        <v>68.040000000000006</v>
      </c>
      <c r="E31" s="64">
        <v>0.61</v>
      </c>
      <c r="F31" s="65">
        <v>0.86</v>
      </c>
      <c r="G31" s="64">
        <v>0</v>
      </c>
      <c r="H31" s="77">
        <v>0</v>
      </c>
    </row>
    <row r="32" spans="3:8" x14ac:dyDescent="0.25">
      <c r="C32" s="75">
        <v>45317</v>
      </c>
      <c r="D32" s="64">
        <v>67.64</v>
      </c>
      <c r="E32" s="64">
        <v>0.48</v>
      </c>
      <c r="F32" s="65">
        <v>0.73</v>
      </c>
      <c r="G32" s="64">
        <v>0</v>
      </c>
      <c r="H32" s="77">
        <v>0</v>
      </c>
    </row>
    <row r="33" spans="3:8" x14ac:dyDescent="0.25">
      <c r="C33" s="75">
        <v>45310</v>
      </c>
      <c r="D33" s="64">
        <v>65.47</v>
      </c>
      <c r="E33" s="64">
        <v>0.42</v>
      </c>
      <c r="F33" s="65">
        <v>0.67</v>
      </c>
      <c r="G33" s="64">
        <v>0</v>
      </c>
      <c r="H33" s="77">
        <v>0</v>
      </c>
    </row>
    <row r="34" spans="3:8" x14ac:dyDescent="0.25">
      <c r="C34" s="75">
        <v>45303</v>
      </c>
      <c r="D34" s="64">
        <v>64.28</v>
      </c>
      <c r="E34" s="64">
        <v>0.43</v>
      </c>
      <c r="F34" s="65">
        <v>0.68</v>
      </c>
      <c r="G34" s="64">
        <v>0</v>
      </c>
      <c r="H34" s="77">
        <v>0</v>
      </c>
    </row>
    <row r="35" spans="3:8" x14ac:dyDescent="0.25">
      <c r="C35" s="75">
        <v>45296</v>
      </c>
      <c r="D35" s="64">
        <v>64.959999999999994</v>
      </c>
      <c r="E35" s="64">
        <v>0.38</v>
      </c>
      <c r="F35" s="65">
        <v>0.63</v>
      </c>
      <c r="G35" s="64">
        <v>0</v>
      </c>
      <c r="H35" s="77">
        <v>0</v>
      </c>
    </row>
    <row r="36" spans="3:8" x14ac:dyDescent="0.25">
      <c r="C36" s="75">
        <v>45289</v>
      </c>
      <c r="D36" s="64">
        <v>64.16</v>
      </c>
      <c r="E36" s="64">
        <v>0.38</v>
      </c>
      <c r="F36" s="65">
        <v>0.63</v>
      </c>
      <c r="G36" s="64">
        <v>0</v>
      </c>
      <c r="H36" s="77">
        <v>0</v>
      </c>
    </row>
    <row r="37" spans="3:8" x14ac:dyDescent="0.25">
      <c r="C37" s="75">
        <v>45282</v>
      </c>
      <c r="D37" s="64">
        <v>63.8</v>
      </c>
      <c r="E37" s="64">
        <v>0.35</v>
      </c>
      <c r="F37" s="65">
        <v>0.6</v>
      </c>
      <c r="G37" s="64">
        <v>0</v>
      </c>
      <c r="H37" s="77">
        <v>0</v>
      </c>
    </row>
    <row r="38" spans="3:8" x14ac:dyDescent="0.25">
      <c r="C38" s="75">
        <v>45275</v>
      </c>
      <c r="D38" s="64">
        <v>65.67</v>
      </c>
      <c r="E38" s="64">
        <v>0.32</v>
      </c>
      <c r="F38" s="65">
        <v>0.56999999999999995</v>
      </c>
      <c r="G38" s="64">
        <v>0</v>
      </c>
      <c r="H38" s="77">
        <v>0</v>
      </c>
    </row>
    <row r="39" spans="3:8" x14ac:dyDescent="0.25">
      <c r="C39" s="75">
        <v>45268</v>
      </c>
      <c r="D39" s="64">
        <v>63.63</v>
      </c>
      <c r="E39" s="64">
        <v>0.38</v>
      </c>
      <c r="F39" s="65">
        <v>0.63</v>
      </c>
      <c r="G39" s="64">
        <v>0</v>
      </c>
      <c r="H39" s="77">
        <v>0</v>
      </c>
    </row>
    <row r="40" spans="3:8" x14ac:dyDescent="0.25">
      <c r="C40" s="75">
        <v>45261</v>
      </c>
      <c r="D40" s="64">
        <v>64.180000000000007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v>45254</v>
      </c>
      <c r="D41" s="64">
        <v>65.23</v>
      </c>
      <c r="E41" s="64">
        <v>0.43</v>
      </c>
      <c r="F41" s="65">
        <v>0.68</v>
      </c>
      <c r="G41" s="64">
        <v>0</v>
      </c>
      <c r="H41" s="77">
        <v>0</v>
      </c>
    </row>
    <row r="42" spans="3:8" x14ac:dyDescent="0.25">
      <c r="C42" s="75">
        <v>45247</v>
      </c>
      <c r="D42" s="64">
        <v>64.23</v>
      </c>
      <c r="E42" s="64">
        <v>0.43</v>
      </c>
      <c r="F42" s="65">
        <v>0.68</v>
      </c>
      <c r="G42" s="64">
        <v>0</v>
      </c>
      <c r="H42" s="77">
        <v>0</v>
      </c>
    </row>
    <row r="43" spans="3:8" x14ac:dyDescent="0.25">
      <c r="C43" s="75">
        <v>45240</v>
      </c>
      <c r="D43" s="64">
        <v>64.62</v>
      </c>
      <c r="E43" s="64">
        <v>0.37</v>
      </c>
      <c r="F43" s="65">
        <v>0.62</v>
      </c>
      <c r="G43" s="64">
        <v>0</v>
      </c>
      <c r="H43" s="77">
        <v>0</v>
      </c>
    </row>
    <row r="44" spans="3:8" x14ac:dyDescent="0.25">
      <c r="C44" s="75">
        <v>45233</v>
      </c>
      <c r="D44" s="64">
        <v>68.11</v>
      </c>
      <c r="E44" s="64">
        <v>0.01</v>
      </c>
      <c r="F44" s="65">
        <v>0.26</v>
      </c>
      <c r="G44" s="64">
        <v>0</v>
      </c>
      <c r="H44" s="77">
        <v>0</v>
      </c>
    </row>
    <row r="45" spans="3:8" x14ac:dyDescent="0.25">
      <c r="C45" s="75">
        <v>45226</v>
      </c>
      <c r="D45" s="64">
        <v>68.72</v>
      </c>
      <c r="E45" s="64">
        <v>0</v>
      </c>
      <c r="F45" s="65">
        <v>0</v>
      </c>
      <c r="G45" s="64">
        <v>0</v>
      </c>
      <c r="H45" s="77">
        <v>0</v>
      </c>
    </row>
    <row r="46" spans="3:8" x14ac:dyDescent="0.25">
      <c r="C46" s="75">
        <v>45219</v>
      </c>
      <c r="D46" s="64">
        <v>69.819999999999993</v>
      </c>
      <c r="E46" s="64">
        <v>0</v>
      </c>
      <c r="F46" s="65">
        <v>0</v>
      </c>
      <c r="G46" s="64">
        <v>0</v>
      </c>
      <c r="H46" s="77">
        <v>0</v>
      </c>
    </row>
    <row r="47" spans="3:8" x14ac:dyDescent="0.25">
      <c r="C47" s="75">
        <v>45212</v>
      </c>
      <c r="D47" s="64">
        <v>71.06</v>
      </c>
      <c r="E47" s="64">
        <v>0</v>
      </c>
      <c r="F47" s="65">
        <v>0</v>
      </c>
      <c r="G47" s="64">
        <v>0</v>
      </c>
      <c r="H47" s="77">
        <v>0</v>
      </c>
    </row>
    <row r="48" spans="3:8" x14ac:dyDescent="0.25">
      <c r="C48" s="75">
        <v>45205</v>
      </c>
      <c r="D48" s="64">
        <v>72.36</v>
      </c>
      <c r="E48" s="64">
        <v>0</v>
      </c>
      <c r="F48" s="65">
        <v>0.11</v>
      </c>
      <c r="G48" s="64">
        <v>0</v>
      </c>
      <c r="H48" s="77">
        <v>0</v>
      </c>
    </row>
    <row r="49" spans="3:8" x14ac:dyDescent="0.25">
      <c r="C49" s="75">
        <v>45198</v>
      </c>
      <c r="D49" s="64">
        <v>72.27</v>
      </c>
      <c r="E49" s="64">
        <v>0</v>
      </c>
      <c r="F49" s="65">
        <v>0</v>
      </c>
      <c r="G49" s="64">
        <v>0</v>
      </c>
      <c r="H49" s="77">
        <v>0</v>
      </c>
    </row>
    <row r="50" spans="3:8" x14ac:dyDescent="0.25">
      <c r="C50" s="75">
        <v>45191</v>
      </c>
      <c r="D50" s="64">
        <v>72.290000000000006</v>
      </c>
      <c r="E50" s="64">
        <v>0</v>
      </c>
      <c r="F50" s="65">
        <v>0</v>
      </c>
      <c r="G50" s="64">
        <v>0</v>
      </c>
      <c r="H50" s="77">
        <v>0</v>
      </c>
    </row>
    <row r="51" spans="3:8" x14ac:dyDescent="0.25">
      <c r="C51" s="75">
        <v>45184</v>
      </c>
      <c r="D51" s="64">
        <v>71.95</v>
      </c>
      <c r="E51" s="64">
        <v>0</v>
      </c>
      <c r="F51" s="65">
        <v>0.03</v>
      </c>
      <c r="G51" s="64">
        <v>0</v>
      </c>
      <c r="H51" s="77">
        <v>0</v>
      </c>
    </row>
    <row r="52" spans="3:8" x14ac:dyDescent="0.25">
      <c r="C52" s="75">
        <v>45177</v>
      </c>
      <c r="D52" s="64">
        <v>73.55</v>
      </c>
      <c r="E52" s="64">
        <v>0</v>
      </c>
      <c r="F52" s="65">
        <v>0.2</v>
      </c>
      <c r="G52" s="64">
        <v>0</v>
      </c>
      <c r="H52" s="77">
        <v>0</v>
      </c>
    </row>
    <row r="53" spans="3:8" x14ac:dyDescent="0.25">
      <c r="C53" s="75">
        <v>45170</v>
      </c>
      <c r="D53" s="64">
        <v>71.56</v>
      </c>
      <c r="E53" s="64">
        <v>0.11</v>
      </c>
      <c r="F53" s="65">
        <v>0.36</v>
      </c>
      <c r="G53" s="64">
        <v>0</v>
      </c>
      <c r="H53" s="77">
        <v>0</v>
      </c>
    </row>
    <row r="54" spans="3:8" x14ac:dyDescent="0.25">
      <c r="C54" s="75">
        <v>45163</v>
      </c>
      <c r="D54" s="64">
        <v>69.06</v>
      </c>
      <c r="E54" s="64">
        <v>0.06</v>
      </c>
      <c r="F54" s="65">
        <v>0.31</v>
      </c>
      <c r="G54" s="64">
        <v>0</v>
      </c>
      <c r="H54" s="77">
        <v>0</v>
      </c>
    </row>
    <row r="55" spans="3:8" x14ac:dyDescent="0.25">
      <c r="C55" s="75">
        <v>45156</v>
      </c>
      <c r="D55" s="64">
        <v>71.14</v>
      </c>
      <c r="E55" s="64">
        <v>0.09</v>
      </c>
      <c r="F55" s="65">
        <v>0.34</v>
      </c>
      <c r="G55" s="64">
        <v>0</v>
      </c>
      <c r="H55" s="77">
        <v>0</v>
      </c>
    </row>
    <row r="56" spans="3:8" x14ac:dyDescent="0.25">
      <c r="C56" s="75">
        <v>45149</v>
      </c>
      <c r="D56" s="64">
        <v>70.25</v>
      </c>
      <c r="E56" s="64">
        <v>0.1</v>
      </c>
      <c r="F56" s="65">
        <v>0.35</v>
      </c>
      <c r="G56" s="64">
        <v>0</v>
      </c>
      <c r="H56" s="77">
        <v>0</v>
      </c>
    </row>
    <row r="57" spans="3:8" x14ac:dyDescent="0.25">
      <c r="C57" s="75">
        <v>45142</v>
      </c>
      <c r="D57" s="64">
        <v>70.19</v>
      </c>
      <c r="E57" s="64">
        <v>0</v>
      </c>
      <c r="F57" s="65">
        <v>0.23</v>
      </c>
      <c r="G57" s="64">
        <v>0</v>
      </c>
      <c r="H57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57FE-CC7F-414C-BB05-D1F7E41E36EA}">
  <dimension ref="C1:H56"/>
  <sheetViews>
    <sheetView topLeftCell="A41" workbookViewId="0">
      <selection activeCell="A5" sqref="A5:XFD5"/>
    </sheetView>
  </sheetViews>
  <sheetFormatPr defaultRowHeight="13.2" x14ac:dyDescent="0.25"/>
  <cols>
    <col min="3" max="3" width="11.1093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2021</v>
      </c>
      <c r="F4" s="55">
        <v>2022</v>
      </c>
      <c r="G4" s="57"/>
      <c r="H4" s="74"/>
    </row>
    <row r="5" spans="3:8" x14ac:dyDescent="0.25">
      <c r="C5" s="75">
        <v>45135</v>
      </c>
      <c r="D5" s="64">
        <v>69.739999999999995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45128</v>
      </c>
      <c r="D6" s="64">
        <v>66.180000000000007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45121</v>
      </c>
      <c r="D7" s="64">
        <v>64.94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45114</v>
      </c>
      <c r="D8" s="64">
        <v>65.81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45107</v>
      </c>
      <c r="D9" s="64">
        <v>63.569999999999993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45100</v>
      </c>
      <c r="D10" s="64">
        <v>65.5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45093</v>
      </c>
      <c r="D11" s="64">
        <v>67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45086</v>
      </c>
      <c r="D12" s="64">
        <v>69.38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v>45079</v>
      </c>
      <c r="D13" s="64">
        <v>66.91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v>45072</v>
      </c>
      <c r="D14" s="64">
        <v>69.08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v>45065</v>
      </c>
      <c r="D15" s="64">
        <v>68.099999999999994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v>45058</v>
      </c>
      <c r="D16" s="64">
        <v>67.97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v>45051</v>
      </c>
      <c r="D17" s="64">
        <v>66.69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v>45044</v>
      </c>
      <c r="D18" s="64">
        <v>66.53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v>45037</v>
      </c>
      <c r="D19" s="64">
        <v>70.819999999999993</v>
      </c>
      <c r="E19" s="64">
        <v>0</v>
      </c>
      <c r="F19" s="65">
        <v>0</v>
      </c>
      <c r="G19" s="64">
        <v>0</v>
      </c>
      <c r="H19" s="77">
        <v>0</v>
      </c>
    </row>
    <row r="20" spans="3:8" x14ac:dyDescent="0.25">
      <c r="C20" s="75">
        <v>45030</v>
      </c>
      <c r="D20" s="64">
        <v>70.05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v>45023</v>
      </c>
      <c r="D21" s="64">
        <v>69.88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v>45016</v>
      </c>
      <c r="D22" s="64">
        <v>67.84</v>
      </c>
      <c r="E22" s="64">
        <v>0</v>
      </c>
      <c r="F22" s="65">
        <v>0</v>
      </c>
      <c r="G22" s="64">
        <v>0</v>
      </c>
      <c r="H22" s="77">
        <v>0</v>
      </c>
    </row>
    <row r="23" spans="3:8" x14ac:dyDescent="0.25">
      <c r="C23" s="75">
        <v>45009</v>
      </c>
      <c r="D23" s="64">
        <v>66.33</v>
      </c>
      <c r="E23" s="64">
        <v>0</v>
      </c>
      <c r="F23" s="65">
        <v>0</v>
      </c>
      <c r="G23" s="64">
        <v>0</v>
      </c>
      <c r="H23" s="77">
        <v>0</v>
      </c>
    </row>
    <row r="24" spans="3:8" x14ac:dyDescent="0.25">
      <c r="C24" s="75">
        <v>45002</v>
      </c>
      <c r="D24" s="64">
        <v>68.58</v>
      </c>
      <c r="E24" s="64">
        <v>0</v>
      </c>
      <c r="F24" s="65">
        <v>0</v>
      </c>
      <c r="G24" s="64">
        <v>0</v>
      </c>
      <c r="H24" s="77">
        <v>0</v>
      </c>
    </row>
    <row r="25" spans="3:8" x14ac:dyDescent="0.25">
      <c r="C25" s="75">
        <v>44995</v>
      </c>
      <c r="D25" s="64">
        <v>71.95</v>
      </c>
      <c r="E25" s="64">
        <v>0</v>
      </c>
      <c r="F25" s="65">
        <v>0</v>
      </c>
      <c r="G25" s="64">
        <v>0</v>
      </c>
      <c r="H25" s="77">
        <v>0</v>
      </c>
    </row>
    <row r="26" spans="3:8" x14ac:dyDescent="0.25">
      <c r="C26" s="75">
        <v>44988</v>
      </c>
      <c r="D26" s="64">
        <v>72.73</v>
      </c>
      <c r="E26" s="64">
        <v>0</v>
      </c>
      <c r="F26" s="65">
        <v>0</v>
      </c>
      <c r="G26" s="64">
        <v>0</v>
      </c>
      <c r="H26" s="77">
        <v>0</v>
      </c>
    </row>
    <row r="27" spans="3:8" x14ac:dyDescent="0.25">
      <c r="C27" s="75">
        <v>44981</v>
      </c>
      <c r="D27" s="64">
        <v>70.78</v>
      </c>
      <c r="E27" s="64">
        <v>0</v>
      </c>
      <c r="F27" s="65">
        <v>0</v>
      </c>
      <c r="G27" s="64">
        <v>0</v>
      </c>
      <c r="H27" s="77">
        <v>0</v>
      </c>
    </row>
    <row r="28" spans="3:8" x14ac:dyDescent="0.25">
      <c r="C28" s="75">
        <v>44974</v>
      </c>
      <c r="D28" s="64">
        <v>74.05</v>
      </c>
      <c r="E28" s="64">
        <v>0</v>
      </c>
      <c r="F28" s="65">
        <v>0</v>
      </c>
      <c r="G28" s="64">
        <v>0</v>
      </c>
      <c r="H28" s="77">
        <v>0</v>
      </c>
    </row>
    <row r="29" spans="3:8" x14ac:dyDescent="0.25">
      <c r="C29" s="75">
        <v>44967</v>
      </c>
      <c r="D29" s="64">
        <v>74.41</v>
      </c>
      <c r="E29" s="64">
        <v>0</v>
      </c>
      <c r="F29" s="65">
        <v>0</v>
      </c>
      <c r="G29" s="64">
        <v>0</v>
      </c>
      <c r="H29" s="77">
        <v>0</v>
      </c>
    </row>
    <row r="30" spans="3:8" x14ac:dyDescent="0.25">
      <c r="C30" s="75">
        <v>44960</v>
      </c>
      <c r="D30" s="64">
        <v>75.239999999999995</v>
      </c>
      <c r="E30" s="64">
        <v>0</v>
      </c>
      <c r="F30" s="65">
        <v>0</v>
      </c>
      <c r="G30" s="64">
        <v>0</v>
      </c>
      <c r="H30" s="77">
        <v>0</v>
      </c>
    </row>
    <row r="31" spans="3:8" x14ac:dyDescent="0.25">
      <c r="C31" s="75">
        <v>44953</v>
      </c>
      <c r="D31" s="64">
        <v>75.05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44946</v>
      </c>
      <c r="D32" s="64">
        <v>72.430000000000007</v>
      </c>
      <c r="E32" s="64">
        <v>0</v>
      </c>
      <c r="F32" s="65">
        <v>0</v>
      </c>
      <c r="G32" s="64">
        <v>0</v>
      </c>
      <c r="H32" s="77">
        <v>0</v>
      </c>
    </row>
    <row r="33" spans="3:8" x14ac:dyDescent="0.25">
      <c r="C33" s="75">
        <v>44939</v>
      </c>
      <c r="D33" s="64">
        <v>74.680000000000007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44932</v>
      </c>
      <c r="D34" s="64">
        <v>72.98</v>
      </c>
      <c r="E34" s="64">
        <v>0.15</v>
      </c>
      <c r="F34" s="65">
        <v>0.1</v>
      </c>
      <c r="G34" s="64">
        <v>0</v>
      </c>
      <c r="H34" s="77">
        <v>0</v>
      </c>
    </row>
    <row r="35" spans="3:8" x14ac:dyDescent="0.25">
      <c r="C35" s="75">
        <v>44925</v>
      </c>
      <c r="D35" s="64">
        <v>74.5</v>
      </c>
      <c r="E35" s="64">
        <v>0</v>
      </c>
      <c r="F35" s="65">
        <v>0</v>
      </c>
      <c r="G35" s="64">
        <v>0</v>
      </c>
      <c r="H35" s="77">
        <v>0</v>
      </c>
    </row>
    <row r="36" spans="3:8" x14ac:dyDescent="0.25">
      <c r="C36" s="75">
        <v>44918</v>
      </c>
      <c r="D36" s="64">
        <v>75.569999999999993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44911</v>
      </c>
      <c r="D37" s="64">
        <v>72.25</v>
      </c>
      <c r="E37" s="64">
        <v>0</v>
      </c>
      <c r="F37" s="65">
        <v>0</v>
      </c>
      <c r="G37" s="64">
        <v>0</v>
      </c>
      <c r="H37" s="77">
        <v>0</v>
      </c>
    </row>
    <row r="38" spans="3:8" x14ac:dyDescent="0.25">
      <c r="C38" s="75">
        <v>44904</v>
      </c>
      <c r="D38" s="64">
        <v>75.17</v>
      </c>
      <c r="E38" s="64">
        <v>0.02</v>
      </c>
      <c r="F38" s="65">
        <v>0</v>
      </c>
      <c r="G38" s="64">
        <v>0</v>
      </c>
      <c r="H38" s="77">
        <v>0</v>
      </c>
    </row>
    <row r="39" spans="3:8" x14ac:dyDescent="0.25">
      <c r="C39" s="75">
        <v>44897</v>
      </c>
      <c r="D39" s="64">
        <v>73.03</v>
      </c>
      <c r="E39" s="64">
        <v>0.12</v>
      </c>
      <c r="F39" s="65">
        <v>7.0000000000000007E-2</v>
      </c>
      <c r="G39" s="64">
        <v>0</v>
      </c>
      <c r="H39" s="77">
        <v>0</v>
      </c>
    </row>
    <row r="40" spans="3:8" x14ac:dyDescent="0.25">
      <c r="C40" s="75">
        <v>44890</v>
      </c>
      <c r="D40" s="64">
        <v>74.61</v>
      </c>
      <c r="E40" s="64">
        <v>0.22</v>
      </c>
      <c r="F40" s="65">
        <v>0.17</v>
      </c>
      <c r="G40" s="64">
        <v>0</v>
      </c>
      <c r="H40" s="77">
        <v>0</v>
      </c>
    </row>
    <row r="41" spans="3:8" x14ac:dyDescent="0.25">
      <c r="C41" s="75">
        <v>44883</v>
      </c>
      <c r="D41" s="64">
        <v>77.78</v>
      </c>
      <c r="E41" s="64">
        <v>0.43</v>
      </c>
      <c r="F41" s="65">
        <v>0.38</v>
      </c>
      <c r="G41" s="64">
        <v>0</v>
      </c>
      <c r="H41" s="77">
        <v>0</v>
      </c>
    </row>
    <row r="42" spans="3:8" x14ac:dyDescent="0.25">
      <c r="C42" s="75">
        <v>44876</v>
      </c>
      <c r="D42" s="64">
        <v>76.739999999999995</v>
      </c>
      <c r="E42" s="64">
        <v>0.41</v>
      </c>
      <c r="F42" s="65">
        <v>0.36</v>
      </c>
      <c r="G42" s="64">
        <v>0</v>
      </c>
      <c r="H42" s="77">
        <v>0</v>
      </c>
    </row>
    <row r="43" spans="3:8" x14ac:dyDescent="0.25">
      <c r="C43" s="75">
        <v>44869</v>
      </c>
      <c r="D43" s="64">
        <v>65.459999999999994</v>
      </c>
      <c r="E43" s="64">
        <v>0.38</v>
      </c>
      <c r="F43" s="65">
        <v>0.33</v>
      </c>
      <c r="G43" s="64">
        <v>0</v>
      </c>
      <c r="H43" s="77">
        <v>0</v>
      </c>
    </row>
    <row r="44" spans="3:8" x14ac:dyDescent="0.25">
      <c r="C44" s="75">
        <v>44862</v>
      </c>
      <c r="D44" s="64">
        <v>68.95</v>
      </c>
      <c r="E44" s="64">
        <v>0.2</v>
      </c>
      <c r="F44" s="65">
        <v>0.15</v>
      </c>
      <c r="G44" s="64">
        <v>0</v>
      </c>
      <c r="H44" s="77">
        <v>0</v>
      </c>
    </row>
    <row r="45" spans="3:8" x14ac:dyDescent="0.25">
      <c r="C45" s="75">
        <v>44855</v>
      </c>
      <c r="D45" s="64">
        <v>73.760000000000005</v>
      </c>
      <c r="E45" s="64">
        <v>0.11</v>
      </c>
      <c r="F45" s="65">
        <v>0.06</v>
      </c>
      <c r="G45" s="64">
        <v>0</v>
      </c>
      <c r="H45" s="77">
        <v>0</v>
      </c>
    </row>
    <row r="46" spans="3:8" x14ac:dyDescent="0.25">
      <c r="C46" s="75">
        <v>44848</v>
      </c>
      <c r="D46" s="64">
        <v>77.45</v>
      </c>
      <c r="E46" s="64">
        <v>0.12</v>
      </c>
      <c r="F46" s="65">
        <v>7.0000000000000007E-2</v>
      </c>
      <c r="G46" s="64">
        <v>0</v>
      </c>
      <c r="H46" s="77">
        <v>0</v>
      </c>
    </row>
    <row r="47" spans="3:8" x14ac:dyDescent="0.25">
      <c r="C47" s="75">
        <v>44841</v>
      </c>
      <c r="D47" s="64">
        <v>77.19</v>
      </c>
      <c r="E47" s="64">
        <v>0.06</v>
      </c>
      <c r="F47" s="65">
        <v>0.01</v>
      </c>
      <c r="G47" s="64">
        <v>0</v>
      </c>
      <c r="H47" s="77">
        <v>0</v>
      </c>
    </row>
    <row r="48" spans="3:8" x14ac:dyDescent="0.25">
      <c r="C48" s="75">
        <v>44834</v>
      </c>
      <c r="D48" s="64">
        <v>82.42</v>
      </c>
      <c r="E48" s="64">
        <v>0.04</v>
      </c>
      <c r="F48" s="65">
        <v>0</v>
      </c>
      <c r="G48" s="64">
        <v>0</v>
      </c>
      <c r="H48" s="77">
        <v>0</v>
      </c>
    </row>
    <row r="49" spans="3:8" x14ac:dyDescent="0.25">
      <c r="C49" s="75">
        <v>44827</v>
      </c>
      <c r="D49" s="64">
        <v>88.88</v>
      </c>
      <c r="E49" s="64">
        <v>0.17</v>
      </c>
      <c r="F49" s="65">
        <v>0.12</v>
      </c>
      <c r="G49" s="64">
        <v>0</v>
      </c>
      <c r="H49" s="77">
        <v>0</v>
      </c>
    </row>
    <row r="50" spans="3:8" x14ac:dyDescent="0.25">
      <c r="C50" s="75">
        <v>44820</v>
      </c>
      <c r="D50" s="64">
        <v>95.17</v>
      </c>
      <c r="E50" s="64">
        <v>0.39</v>
      </c>
      <c r="F50" s="65">
        <v>0.34</v>
      </c>
      <c r="G50" s="64">
        <v>0</v>
      </c>
      <c r="H50" s="77">
        <v>0</v>
      </c>
    </row>
    <row r="51" spans="3:8" x14ac:dyDescent="0.25">
      <c r="C51" s="75">
        <v>44813</v>
      </c>
      <c r="D51" s="64">
        <v>94.92</v>
      </c>
      <c r="E51" s="64">
        <v>0.49</v>
      </c>
      <c r="F51" s="65">
        <v>0.44</v>
      </c>
      <c r="G51" s="64">
        <v>0</v>
      </c>
      <c r="H51" s="77">
        <v>0</v>
      </c>
    </row>
    <row r="52" spans="3:8" x14ac:dyDescent="0.25">
      <c r="C52" s="75">
        <v>44806</v>
      </c>
      <c r="D52" s="64">
        <v>104.86</v>
      </c>
      <c r="E52" s="64">
        <v>0.53</v>
      </c>
      <c r="F52" s="65">
        <v>0.48</v>
      </c>
      <c r="G52" s="64">
        <v>0</v>
      </c>
      <c r="H52" s="77">
        <v>0</v>
      </c>
    </row>
    <row r="53" spans="3:8" x14ac:dyDescent="0.25">
      <c r="C53" s="75">
        <v>44799</v>
      </c>
      <c r="D53" s="64">
        <v>104.48</v>
      </c>
      <c r="E53" s="64">
        <v>0.55000000000000004</v>
      </c>
      <c r="F53" s="65">
        <v>0.5</v>
      </c>
      <c r="G53" s="64">
        <v>0</v>
      </c>
      <c r="H53" s="77">
        <v>0</v>
      </c>
    </row>
    <row r="54" spans="3:8" x14ac:dyDescent="0.25">
      <c r="C54" s="75">
        <v>44792</v>
      </c>
      <c r="D54" s="64">
        <v>101.9</v>
      </c>
      <c r="E54" s="64">
        <v>0.56999999999999995</v>
      </c>
      <c r="F54" s="65">
        <v>0.52</v>
      </c>
      <c r="G54" s="64">
        <v>0</v>
      </c>
      <c r="H54" s="77">
        <v>0</v>
      </c>
    </row>
    <row r="55" spans="3:8" x14ac:dyDescent="0.25">
      <c r="C55" s="75">
        <v>44785</v>
      </c>
      <c r="D55" s="64">
        <v>88.15</v>
      </c>
      <c r="E55" s="64">
        <v>0.47</v>
      </c>
      <c r="F55" s="65">
        <v>0.42</v>
      </c>
      <c r="G55" s="64">
        <v>0</v>
      </c>
      <c r="H55" s="77">
        <v>0</v>
      </c>
    </row>
    <row r="56" spans="3:8" x14ac:dyDescent="0.25">
      <c r="C56" s="75">
        <v>44778</v>
      </c>
      <c r="D56" s="64">
        <v>89.44</v>
      </c>
      <c r="E56" s="64">
        <v>0.59</v>
      </c>
      <c r="F56" s="65">
        <v>0.54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56"/>
  <sheetViews>
    <sheetView workbookViewId="0">
      <selection activeCell="C1" sqref="C1:H5"/>
    </sheetView>
  </sheetViews>
  <sheetFormatPr defaultRowHeight="13.2" x14ac:dyDescent="0.25"/>
  <cols>
    <col min="3" max="3" width="13.66406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2020</v>
      </c>
      <c r="F4" s="55">
        <v>2021</v>
      </c>
      <c r="G4" s="57"/>
      <c r="H4" s="74"/>
    </row>
    <row r="5" spans="3:8" x14ac:dyDescent="0.25">
      <c r="C5" s="75">
        <f t="shared" ref="C5:C55" si="0">C6+7</f>
        <v>44771</v>
      </c>
      <c r="D5" s="64">
        <v>104.48</v>
      </c>
      <c r="E5" s="64">
        <v>1.29</v>
      </c>
      <c r="F5" s="65">
        <v>1.54</v>
      </c>
      <c r="G5" s="64">
        <v>0</v>
      </c>
      <c r="H5" s="77">
        <v>0</v>
      </c>
    </row>
    <row r="6" spans="3:8" x14ac:dyDescent="0.25">
      <c r="C6" s="75">
        <f t="shared" si="0"/>
        <v>44764</v>
      </c>
      <c r="D6" s="64">
        <v>103.96</v>
      </c>
      <c r="E6" s="64">
        <v>1.41</v>
      </c>
      <c r="F6" s="65">
        <v>1.66</v>
      </c>
      <c r="G6" s="64">
        <v>0</v>
      </c>
      <c r="H6" s="77">
        <v>0</v>
      </c>
    </row>
    <row r="7" spans="3:8" x14ac:dyDescent="0.25">
      <c r="C7" s="75">
        <f t="shared" si="0"/>
        <v>44757</v>
      </c>
      <c r="D7" s="64">
        <v>109.1</v>
      </c>
      <c r="E7" s="64">
        <v>1.71</v>
      </c>
      <c r="F7" s="65">
        <v>1.96</v>
      </c>
      <c r="G7" s="64">
        <v>0</v>
      </c>
      <c r="H7" s="77">
        <v>0</v>
      </c>
    </row>
    <row r="8" spans="3:8" x14ac:dyDescent="0.25">
      <c r="C8" s="75">
        <f t="shared" si="0"/>
        <v>44750</v>
      </c>
      <c r="D8" s="64">
        <v>113.37</v>
      </c>
      <c r="E8" s="64">
        <v>1.62</v>
      </c>
      <c r="F8" s="65">
        <v>1.87</v>
      </c>
      <c r="G8" s="64">
        <v>0</v>
      </c>
      <c r="H8" s="77">
        <v>0</v>
      </c>
    </row>
    <row r="9" spans="3:8" x14ac:dyDescent="0.25">
      <c r="C9" s="75">
        <f t="shared" si="0"/>
        <v>44743</v>
      </c>
      <c r="D9" s="64">
        <v>116.83</v>
      </c>
      <c r="E9" s="64">
        <v>1.33</v>
      </c>
      <c r="F9" s="65">
        <v>1.58</v>
      </c>
      <c r="G9" s="64">
        <v>0</v>
      </c>
      <c r="H9" s="77">
        <v>0</v>
      </c>
    </row>
    <row r="10" spans="3:8" x14ac:dyDescent="0.25">
      <c r="C10" s="75">
        <f t="shared" si="0"/>
        <v>44736</v>
      </c>
      <c r="D10" s="64">
        <v>135.94999999999999</v>
      </c>
      <c r="E10" s="64">
        <v>0.78</v>
      </c>
      <c r="F10" s="65">
        <v>1.03</v>
      </c>
      <c r="G10" s="64">
        <v>0</v>
      </c>
      <c r="H10" s="77">
        <v>0</v>
      </c>
    </row>
    <row r="11" spans="3:8" x14ac:dyDescent="0.25">
      <c r="C11" s="75">
        <f t="shared" si="0"/>
        <v>44729</v>
      </c>
      <c r="D11" s="64">
        <v>140.47</v>
      </c>
      <c r="E11" s="64">
        <v>0.67</v>
      </c>
      <c r="F11" s="65">
        <v>0.92</v>
      </c>
      <c r="G11" s="64">
        <v>0</v>
      </c>
      <c r="H11" s="77">
        <v>0</v>
      </c>
    </row>
    <row r="12" spans="3:8" x14ac:dyDescent="0.25">
      <c r="C12" s="75">
        <f t="shared" si="0"/>
        <v>44722</v>
      </c>
      <c r="D12" s="64">
        <v>134.41</v>
      </c>
      <c r="E12" s="64">
        <v>0.59</v>
      </c>
      <c r="F12" s="65">
        <v>0.84</v>
      </c>
      <c r="G12" s="64">
        <v>0</v>
      </c>
      <c r="H12" s="77">
        <v>0</v>
      </c>
    </row>
    <row r="13" spans="3:8" x14ac:dyDescent="0.25">
      <c r="C13" s="75">
        <f t="shared" si="0"/>
        <v>44715</v>
      </c>
      <c r="D13" s="64">
        <v>135.36000000000001</v>
      </c>
      <c r="E13" s="64">
        <v>0.6</v>
      </c>
      <c r="F13" s="65">
        <v>0.85</v>
      </c>
      <c r="G13" s="64">
        <v>0</v>
      </c>
      <c r="H13" s="77">
        <v>0</v>
      </c>
    </row>
    <row r="14" spans="3:8" x14ac:dyDescent="0.25">
      <c r="C14" s="75">
        <f t="shared" si="0"/>
        <v>44708</v>
      </c>
      <c r="D14" s="64">
        <v>139.86000000000001</v>
      </c>
      <c r="E14" s="64">
        <v>0.54</v>
      </c>
      <c r="F14" s="65">
        <v>0.79</v>
      </c>
      <c r="G14" s="64">
        <v>0</v>
      </c>
      <c r="H14" s="77">
        <v>0</v>
      </c>
    </row>
    <row r="15" spans="3:8" x14ac:dyDescent="0.25">
      <c r="C15" s="75">
        <f t="shared" si="0"/>
        <v>44701</v>
      </c>
      <c r="D15" s="64">
        <v>143.24</v>
      </c>
      <c r="E15" s="64">
        <v>0.32</v>
      </c>
      <c r="F15" s="65">
        <v>0.56999999999999995</v>
      </c>
      <c r="G15" s="64">
        <v>0</v>
      </c>
      <c r="H15" s="77">
        <v>0</v>
      </c>
    </row>
    <row r="16" spans="3:8" x14ac:dyDescent="0.25">
      <c r="C16" s="75">
        <f t="shared" si="0"/>
        <v>44694</v>
      </c>
      <c r="D16" s="64">
        <v>140.82</v>
      </c>
      <c r="E16" s="64">
        <v>0.27</v>
      </c>
      <c r="F16" s="65">
        <v>0.52</v>
      </c>
      <c r="G16" s="64">
        <v>0</v>
      </c>
      <c r="H16" s="77">
        <v>0</v>
      </c>
    </row>
    <row r="17" spans="3:8" x14ac:dyDescent="0.25">
      <c r="C17" s="75">
        <f t="shared" si="0"/>
        <v>44687</v>
      </c>
      <c r="D17" s="64">
        <v>147.1</v>
      </c>
      <c r="E17" s="64">
        <v>0.32</v>
      </c>
      <c r="F17" s="65">
        <v>0.56999999999999995</v>
      </c>
      <c r="G17" s="64">
        <v>0</v>
      </c>
      <c r="H17" s="77">
        <v>0</v>
      </c>
    </row>
    <row r="18" spans="3:8" x14ac:dyDescent="0.25">
      <c r="C18" s="75">
        <f t="shared" si="0"/>
        <v>44680</v>
      </c>
      <c r="D18" s="64">
        <v>133.38</v>
      </c>
      <c r="E18" s="64">
        <v>0.26</v>
      </c>
      <c r="F18" s="65">
        <v>0.51</v>
      </c>
      <c r="G18" s="64">
        <v>0</v>
      </c>
      <c r="H18" s="77">
        <v>0</v>
      </c>
    </row>
    <row r="19" spans="3:8" x14ac:dyDescent="0.25">
      <c r="C19" s="75">
        <f t="shared" si="0"/>
        <v>44673</v>
      </c>
      <c r="D19" s="64">
        <v>136.19999999999999</v>
      </c>
      <c r="E19" s="64">
        <v>0.38</v>
      </c>
      <c r="F19" s="65">
        <v>0.63</v>
      </c>
      <c r="G19" s="64">
        <v>0</v>
      </c>
      <c r="H19" s="77">
        <v>0</v>
      </c>
    </row>
    <row r="20" spans="3:8" x14ac:dyDescent="0.25">
      <c r="C20" s="75">
        <f t="shared" si="0"/>
        <v>44666</v>
      </c>
      <c r="D20" s="64">
        <v>131.1</v>
      </c>
      <c r="E20" s="64">
        <v>0.43</v>
      </c>
      <c r="F20" s="65">
        <v>0.68</v>
      </c>
      <c r="G20" s="64">
        <v>0</v>
      </c>
      <c r="H20" s="77">
        <v>0</v>
      </c>
    </row>
    <row r="21" spans="3:8" x14ac:dyDescent="0.25">
      <c r="C21" s="75">
        <f t="shared" si="0"/>
        <v>44659</v>
      </c>
      <c r="D21" s="64">
        <v>130.41999999999999</v>
      </c>
      <c r="E21" s="64">
        <v>0.74</v>
      </c>
      <c r="F21" s="65">
        <v>0.99</v>
      </c>
      <c r="G21" s="64">
        <v>0</v>
      </c>
      <c r="H21" s="77">
        <v>0</v>
      </c>
    </row>
    <row r="22" spans="3:8" x14ac:dyDescent="0.25">
      <c r="C22" s="75">
        <f t="shared" si="0"/>
        <v>44652</v>
      </c>
      <c r="D22" s="64">
        <v>130.88999999999999</v>
      </c>
      <c r="E22" s="64">
        <v>0.79</v>
      </c>
      <c r="F22" s="65">
        <v>1.04</v>
      </c>
      <c r="G22" s="64">
        <v>0</v>
      </c>
      <c r="H22" s="77">
        <v>0</v>
      </c>
    </row>
    <row r="23" spans="3:8" x14ac:dyDescent="0.25">
      <c r="C23" s="75">
        <f t="shared" si="0"/>
        <v>44645</v>
      </c>
      <c r="D23" s="64">
        <v>122.07</v>
      </c>
      <c r="E23" s="64">
        <v>0.8</v>
      </c>
      <c r="F23" s="65">
        <v>1.05</v>
      </c>
      <c r="G23" s="64">
        <v>0</v>
      </c>
      <c r="H23" s="77">
        <v>0</v>
      </c>
    </row>
    <row r="24" spans="3:8" x14ac:dyDescent="0.25">
      <c r="C24" s="75">
        <f t="shared" si="0"/>
        <v>44638</v>
      </c>
      <c r="D24" s="64">
        <v>113.26</v>
      </c>
      <c r="E24" s="64">
        <v>0.84</v>
      </c>
      <c r="F24" s="65">
        <v>1.0900000000000001</v>
      </c>
      <c r="G24" s="64">
        <v>0</v>
      </c>
      <c r="H24" s="77">
        <v>0</v>
      </c>
    </row>
    <row r="25" spans="3:8" x14ac:dyDescent="0.25">
      <c r="C25" s="75">
        <f t="shared" si="0"/>
        <v>44631</v>
      </c>
      <c r="D25" s="64">
        <v>111.71</v>
      </c>
      <c r="E25" s="64">
        <v>0.84</v>
      </c>
      <c r="F25" s="65">
        <v>1.0900000000000001</v>
      </c>
      <c r="G25" s="64">
        <v>0</v>
      </c>
      <c r="H25" s="77">
        <v>0</v>
      </c>
    </row>
    <row r="26" spans="3:8" x14ac:dyDescent="0.25">
      <c r="C26" s="75">
        <f t="shared" si="0"/>
        <v>44624</v>
      </c>
      <c r="D26" s="64">
        <v>112.71</v>
      </c>
      <c r="E26" s="64">
        <v>0.61</v>
      </c>
      <c r="F26" s="65">
        <v>0.86</v>
      </c>
      <c r="G26" s="64">
        <v>0</v>
      </c>
      <c r="H26" s="77">
        <v>0</v>
      </c>
    </row>
    <row r="27" spans="3:8" x14ac:dyDescent="0.25">
      <c r="C27" s="75">
        <f t="shared" si="0"/>
        <v>44617</v>
      </c>
      <c r="D27" s="64">
        <v>113.74</v>
      </c>
      <c r="E27" s="64">
        <v>0.62</v>
      </c>
      <c r="F27" s="65">
        <v>0.87</v>
      </c>
      <c r="G27" s="64">
        <v>0</v>
      </c>
      <c r="H27" s="77">
        <v>0</v>
      </c>
    </row>
    <row r="28" spans="3:8" x14ac:dyDescent="0.25">
      <c r="C28" s="75">
        <f t="shared" si="0"/>
        <v>44610</v>
      </c>
      <c r="D28" s="64">
        <v>114.62</v>
      </c>
      <c r="E28" s="64">
        <v>0.63</v>
      </c>
      <c r="F28" s="65">
        <v>0.88</v>
      </c>
      <c r="G28" s="64">
        <v>0</v>
      </c>
      <c r="H28" s="77">
        <v>0</v>
      </c>
    </row>
    <row r="29" spans="3:8" x14ac:dyDescent="0.25">
      <c r="C29" s="75">
        <f t="shared" si="0"/>
        <v>44603</v>
      </c>
      <c r="D29" s="64">
        <v>117.6</v>
      </c>
      <c r="E29" s="64">
        <v>0.71</v>
      </c>
      <c r="F29" s="65">
        <v>0.96</v>
      </c>
      <c r="G29" s="64">
        <v>0</v>
      </c>
      <c r="H29" s="77">
        <v>0</v>
      </c>
    </row>
    <row r="30" spans="3:8" x14ac:dyDescent="0.25">
      <c r="C30" s="75">
        <f t="shared" si="0"/>
        <v>44596</v>
      </c>
      <c r="D30" s="64">
        <v>116.1</v>
      </c>
      <c r="E30" s="64">
        <v>0.85</v>
      </c>
      <c r="F30" s="65">
        <v>1.1000000000000001</v>
      </c>
      <c r="G30" s="64">
        <v>0</v>
      </c>
      <c r="H30" s="77">
        <v>0</v>
      </c>
    </row>
    <row r="31" spans="3:8" x14ac:dyDescent="0.25">
      <c r="C31" s="75">
        <f t="shared" si="0"/>
        <v>44589</v>
      </c>
      <c r="D31" s="64">
        <v>112.43</v>
      </c>
      <c r="E31" s="64">
        <v>0.73</v>
      </c>
      <c r="F31" s="65">
        <v>0.98</v>
      </c>
      <c r="G31" s="64">
        <v>0</v>
      </c>
      <c r="H31" s="77">
        <v>0</v>
      </c>
    </row>
    <row r="32" spans="3:8" x14ac:dyDescent="0.25">
      <c r="C32" s="75">
        <f t="shared" si="0"/>
        <v>44582</v>
      </c>
      <c r="D32" s="64">
        <v>110.44</v>
      </c>
      <c r="E32" s="64">
        <v>0.72</v>
      </c>
      <c r="F32" s="65">
        <v>0.97</v>
      </c>
      <c r="G32" s="64">
        <v>0</v>
      </c>
      <c r="H32" s="77">
        <v>0</v>
      </c>
    </row>
    <row r="33" spans="3:8" x14ac:dyDescent="0.25">
      <c r="C33" s="75">
        <f t="shared" si="0"/>
        <v>44575</v>
      </c>
      <c r="D33" s="64">
        <v>105.58</v>
      </c>
      <c r="E33" s="64">
        <v>0.46</v>
      </c>
      <c r="F33" s="65">
        <v>0.71</v>
      </c>
      <c r="G33" s="64">
        <v>0</v>
      </c>
      <c r="H33" s="77">
        <v>0</v>
      </c>
    </row>
    <row r="34" spans="3:8" x14ac:dyDescent="0.25">
      <c r="C34" s="75">
        <f t="shared" si="0"/>
        <v>44568</v>
      </c>
      <c r="D34" s="64">
        <v>103.85</v>
      </c>
      <c r="E34" s="64">
        <v>0.45</v>
      </c>
      <c r="F34" s="65">
        <v>0.7</v>
      </c>
      <c r="G34" s="64">
        <v>0</v>
      </c>
      <c r="H34" s="77">
        <v>0</v>
      </c>
    </row>
    <row r="35" spans="3:8" x14ac:dyDescent="0.25">
      <c r="C35" s="75">
        <f t="shared" si="0"/>
        <v>44561</v>
      </c>
      <c r="D35" s="64">
        <v>99.12</v>
      </c>
      <c r="E35" s="64">
        <v>0.41</v>
      </c>
      <c r="F35" s="65">
        <v>0.66</v>
      </c>
      <c r="G35" s="64">
        <v>0</v>
      </c>
      <c r="H35" s="77">
        <v>0</v>
      </c>
    </row>
    <row r="36" spans="3:8" x14ac:dyDescent="0.25">
      <c r="C36" s="75">
        <f t="shared" si="0"/>
        <v>44554</v>
      </c>
      <c r="D36" s="64">
        <v>96.27</v>
      </c>
      <c r="E36" s="64">
        <v>0.25</v>
      </c>
      <c r="F36" s="65">
        <v>0.5</v>
      </c>
      <c r="G36" s="64">
        <v>0</v>
      </c>
      <c r="H36" s="77">
        <v>0</v>
      </c>
    </row>
    <row r="37" spans="3:8" x14ac:dyDescent="0.25">
      <c r="C37" s="75">
        <f t="shared" si="0"/>
        <v>44547</v>
      </c>
      <c r="D37" s="64">
        <v>94.81</v>
      </c>
      <c r="E37" s="64">
        <v>0.09</v>
      </c>
      <c r="F37" s="65">
        <v>0.34</v>
      </c>
      <c r="G37" s="64">
        <v>0</v>
      </c>
      <c r="H37" s="77">
        <v>0</v>
      </c>
    </row>
    <row r="38" spans="3:8" x14ac:dyDescent="0.25">
      <c r="C38" s="75">
        <f t="shared" si="0"/>
        <v>44540</v>
      </c>
      <c r="D38" s="64">
        <v>93.55</v>
      </c>
      <c r="E38" s="64">
        <v>0.18</v>
      </c>
      <c r="F38" s="65">
        <v>0.43</v>
      </c>
      <c r="G38" s="64">
        <v>0</v>
      </c>
      <c r="H38" s="77">
        <v>0</v>
      </c>
    </row>
    <row r="39" spans="3:8" x14ac:dyDescent="0.25">
      <c r="C39" s="75">
        <f t="shared" si="0"/>
        <v>44533</v>
      </c>
      <c r="D39" s="64">
        <v>97.06</v>
      </c>
      <c r="E39" s="64">
        <v>0.28999999999999998</v>
      </c>
      <c r="F39" s="65">
        <v>0.54</v>
      </c>
      <c r="G39" s="64">
        <v>0</v>
      </c>
      <c r="H39" s="77">
        <v>0</v>
      </c>
    </row>
    <row r="40" spans="3:8" x14ac:dyDescent="0.25">
      <c r="C40" s="75">
        <f t="shared" si="0"/>
        <v>44526</v>
      </c>
      <c r="D40" s="64">
        <v>102.65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f t="shared" si="0"/>
        <v>44519</v>
      </c>
      <c r="D41" s="64">
        <v>102.56</v>
      </c>
      <c r="E41" s="64">
        <v>0.32</v>
      </c>
      <c r="F41" s="65">
        <v>0.56999999999999995</v>
      </c>
      <c r="G41" s="64">
        <v>0</v>
      </c>
      <c r="H41" s="77">
        <v>0</v>
      </c>
    </row>
    <row r="42" spans="3:8" x14ac:dyDescent="0.25">
      <c r="C42" s="75">
        <f t="shared" si="0"/>
        <v>44512</v>
      </c>
      <c r="D42" s="64">
        <v>101.56</v>
      </c>
      <c r="E42" s="64">
        <v>0.12</v>
      </c>
      <c r="F42" s="65">
        <v>0.37</v>
      </c>
      <c r="G42" s="64">
        <v>0</v>
      </c>
      <c r="H42" s="77">
        <v>0</v>
      </c>
    </row>
    <row r="43" spans="3:8" x14ac:dyDescent="0.25">
      <c r="C43" s="75">
        <f t="shared" si="0"/>
        <v>44505</v>
      </c>
      <c r="D43" s="64">
        <v>100.99</v>
      </c>
      <c r="E43" s="64">
        <v>0.19</v>
      </c>
      <c r="F43" s="65">
        <v>0.44</v>
      </c>
      <c r="G43" s="64">
        <v>0</v>
      </c>
      <c r="H43" s="77">
        <v>0</v>
      </c>
    </row>
    <row r="44" spans="3:8" x14ac:dyDescent="0.25">
      <c r="C44" s="75">
        <f t="shared" si="0"/>
        <v>44498</v>
      </c>
      <c r="D44" s="64">
        <v>93.37</v>
      </c>
      <c r="E44" s="64">
        <v>0.57999999999999996</v>
      </c>
      <c r="F44" s="65">
        <v>0.83</v>
      </c>
      <c r="G44" s="64">
        <v>0</v>
      </c>
      <c r="H44" s="77">
        <v>0</v>
      </c>
    </row>
    <row r="45" spans="3:8" x14ac:dyDescent="0.25">
      <c r="C45" s="75">
        <f t="shared" si="0"/>
        <v>44491</v>
      </c>
      <c r="D45" s="64">
        <v>92.8</v>
      </c>
      <c r="E45" s="64">
        <v>0.56000000000000005</v>
      </c>
      <c r="F45" s="65">
        <v>0.81</v>
      </c>
      <c r="G45" s="64">
        <v>0</v>
      </c>
      <c r="H45" s="77">
        <v>0</v>
      </c>
    </row>
    <row r="46" spans="3:8" x14ac:dyDescent="0.25">
      <c r="C46" s="75">
        <f t="shared" si="0"/>
        <v>44484</v>
      </c>
      <c r="D46" s="64">
        <v>92.88</v>
      </c>
      <c r="E46" s="64">
        <v>0.54</v>
      </c>
      <c r="F46" s="65">
        <v>0.79</v>
      </c>
      <c r="G46" s="64">
        <v>0</v>
      </c>
      <c r="H46" s="77">
        <v>0</v>
      </c>
    </row>
    <row r="47" spans="3:8" x14ac:dyDescent="0.25">
      <c r="C47" s="75">
        <f t="shared" si="0"/>
        <v>44477</v>
      </c>
      <c r="D47" s="64">
        <v>91.81</v>
      </c>
      <c r="E47" s="64">
        <v>0.28999999999999998</v>
      </c>
      <c r="F47" s="65">
        <v>0.54</v>
      </c>
      <c r="G47" s="64">
        <v>0</v>
      </c>
      <c r="H47" s="77">
        <v>0</v>
      </c>
    </row>
    <row r="48" spans="3:8" x14ac:dyDescent="0.25">
      <c r="C48" s="75">
        <f t="shared" si="0"/>
        <v>44470</v>
      </c>
      <c r="D48" s="64">
        <v>83.92</v>
      </c>
      <c r="E48" s="64">
        <v>0.15</v>
      </c>
      <c r="F48" s="65">
        <v>0.4</v>
      </c>
      <c r="G48" s="64">
        <v>0</v>
      </c>
      <c r="H48" s="77">
        <v>0</v>
      </c>
    </row>
    <row r="49" spans="3:8" x14ac:dyDescent="0.25">
      <c r="C49" s="75">
        <f t="shared" si="0"/>
        <v>44463</v>
      </c>
      <c r="D49" s="64">
        <v>77.59</v>
      </c>
      <c r="E49" s="64">
        <v>0.24</v>
      </c>
      <c r="F49" s="65">
        <v>0.49</v>
      </c>
      <c r="G49" s="64">
        <v>0</v>
      </c>
      <c r="H49" s="77">
        <v>0</v>
      </c>
    </row>
    <row r="50" spans="3:8" x14ac:dyDescent="0.25">
      <c r="C50" s="75">
        <f t="shared" si="0"/>
        <v>44456</v>
      </c>
      <c r="D50" s="64">
        <v>79.53</v>
      </c>
      <c r="E50" s="64">
        <v>0.18</v>
      </c>
      <c r="F50" s="65">
        <v>0.43</v>
      </c>
      <c r="G50" s="64">
        <v>0</v>
      </c>
      <c r="H50" s="77">
        <v>0</v>
      </c>
    </row>
    <row r="51" spans="3:8" x14ac:dyDescent="0.25">
      <c r="C51" s="75">
        <f t="shared" si="0"/>
        <v>44449</v>
      </c>
      <c r="D51" s="64">
        <v>80.11</v>
      </c>
      <c r="E51" s="64">
        <v>0.16</v>
      </c>
      <c r="F51" s="65">
        <v>0.41</v>
      </c>
      <c r="G51" s="64">
        <v>0</v>
      </c>
      <c r="H51" s="77">
        <v>0</v>
      </c>
    </row>
    <row r="52" spans="3:8" x14ac:dyDescent="0.25">
      <c r="C52" s="75">
        <f t="shared" si="0"/>
        <v>44442</v>
      </c>
      <c r="D52" s="64">
        <v>79.510000000000005</v>
      </c>
      <c r="E52" s="64">
        <v>0.17</v>
      </c>
      <c r="F52" s="65">
        <v>0.42</v>
      </c>
      <c r="G52" s="64">
        <v>0</v>
      </c>
      <c r="H52" s="77">
        <v>0</v>
      </c>
    </row>
    <row r="53" spans="3:8" x14ac:dyDescent="0.25">
      <c r="C53" s="75">
        <f t="shared" si="0"/>
        <v>44435</v>
      </c>
      <c r="D53" s="64">
        <v>79.12</v>
      </c>
      <c r="E53" s="64">
        <v>0.22</v>
      </c>
      <c r="F53" s="65">
        <v>0.47</v>
      </c>
      <c r="G53" s="64">
        <v>0</v>
      </c>
      <c r="H53" s="77">
        <v>0</v>
      </c>
    </row>
    <row r="54" spans="3:8" x14ac:dyDescent="0.25">
      <c r="C54" s="75">
        <f t="shared" si="0"/>
        <v>44428</v>
      </c>
      <c r="D54" s="64">
        <v>79.3</v>
      </c>
      <c r="E54" s="64">
        <v>0.33</v>
      </c>
      <c r="F54" s="65">
        <v>0.57999999999999996</v>
      </c>
      <c r="G54" s="64">
        <v>0</v>
      </c>
      <c r="H54" s="77">
        <v>0</v>
      </c>
    </row>
    <row r="55" spans="3:8" x14ac:dyDescent="0.25">
      <c r="C55" s="75">
        <f t="shared" si="0"/>
        <v>44421</v>
      </c>
      <c r="D55" s="64">
        <v>76.739999999999995</v>
      </c>
      <c r="E55" s="64">
        <v>0.4</v>
      </c>
      <c r="F55" s="65">
        <v>0.65</v>
      </c>
      <c r="G55" s="64">
        <v>0</v>
      </c>
      <c r="H55" s="77">
        <v>0</v>
      </c>
    </row>
    <row r="56" spans="3:8" x14ac:dyDescent="0.25">
      <c r="C56" s="75">
        <v>44414</v>
      </c>
      <c r="D56" s="64">
        <v>75.430000000000007</v>
      </c>
      <c r="E56" s="64">
        <v>0.4</v>
      </c>
      <c r="F56" s="65">
        <v>0.65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94"/>
  <sheetViews>
    <sheetView workbookViewId="0">
      <selection activeCell="E5" sqref="E5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81" t="s">
        <v>0</v>
      </c>
      <c r="D1" s="82"/>
      <c r="E1" s="82"/>
      <c r="F1" s="82"/>
      <c r="G1" s="82"/>
      <c r="H1" s="83"/>
    </row>
    <row r="2" spans="2:8" x14ac:dyDescent="0.25">
      <c r="B2" s="89"/>
      <c r="C2" s="84"/>
      <c r="D2" s="85"/>
      <c r="E2" s="85"/>
      <c r="F2" s="85"/>
      <c r="G2" s="85"/>
      <c r="H2" s="86"/>
    </row>
    <row r="3" spans="2:8" ht="25.8" x14ac:dyDescent="0.25">
      <c r="B3" s="89"/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2:8" x14ac:dyDescent="0.25">
      <c r="B4" s="89"/>
      <c r="C4" s="73"/>
      <c r="D4" s="57"/>
      <c r="E4" s="57">
        <v>2020</v>
      </c>
      <c r="F4" s="55">
        <v>2021</v>
      </c>
      <c r="G4" s="57"/>
      <c r="H4" s="74"/>
    </row>
    <row r="5" spans="2:8" x14ac:dyDescent="0.25">
      <c r="B5" s="89"/>
      <c r="C5" s="75">
        <f t="shared" ref="C5:C36" si="0">C6+7</f>
        <v>44407</v>
      </c>
      <c r="D5" s="64">
        <v>78.47</v>
      </c>
      <c r="E5" s="64">
        <v>0.34</v>
      </c>
      <c r="F5" s="65">
        <v>0.28999999999999998</v>
      </c>
      <c r="G5" s="64">
        <v>0</v>
      </c>
      <c r="H5" s="77">
        <v>0</v>
      </c>
    </row>
    <row r="6" spans="2:8" x14ac:dyDescent="0.25">
      <c r="B6" s="89"/>
      <c r="C6" s="75">
        <f t="shared" si="0"/>
        <v>44400</v>
      </c>
      <c r="D6" s="64">
        <v>76.58</v>
      </c>
      <c r="E6" s="64">
        <v>0.4</v>
      </c>
      <c r="F6" s="65">
        <v>0.35</v>
      </c>
      <c r="G6" s="64">
        <v>0</v>
      </c>
      <c r="H6" s="77">
        <v>0</v>
      </c>
    </row>
    <row r="7" spans="2:8" x14ac:dyDescent="0.25">
      <c r="B7" s="89"/>
      <c r="C7" s="75">
        <f t="shared" si="0"/>
        <v>44393</v>
      </c>
      <c r="D7" s="64">
        <v>75.959999999999994</v>
      </c>
      <c r="E7" s="64">
        <v>0.41</v>
      </c>
      <c r="F7" s="65">
        <v>0.36</v>
      </c>
      <c r="G7" s="64">
        <v>0</v>
      </c>
      <c r="H7" s="77">
        <v>0</v>
      </c>
    </row>
    <row r="8" spans="2:8" x14ac:dyDescent="0.25">
      <c r="B8" s="89"/>
      <c r="C8" s="75">
        <f t="shared" si="0"/>
        <v>44386</v>
      </c>
      <c r="D8" s="64">
        <v>74.900000000000006</v>
      </c>
      <c r="E8" s="64">
        <v>0.31</v>
      </c>
      <c r="F8" s="65">
        <v>0.26</v>
      </c>
      <c r="G8" s="64">
        <v>0</v>
      </c>
      <c r="H8" s="77">
        <v>0</v>
      </c>
    </row>
    <row r="9" spans="2:8" x14ac:dyDescent="0.25">
      <c r="B9" s="89"/>
      <c r="C9" s="75">
        <f t="shared" si="0"/>
        <v>44379</v>
      </c>
      <c r="D9" s="64">
        <v>74.7</v>
      </c>
      <c r="E9" s="64">
        <v>0.28999999999999998</v>
      </c>
      <c r="F9" s="65">
        <v>0.24</v>
      </c>
      <c r="G9" s="64">
        <v>0</v>
      </c>
      <c r="H9" s="77">
        <v>0</v>
      </c>
    </row>
    <row r="10" spans="2:8" x14ac:dyDescent="0.25">
      <c r="B10" s="89"/>
      <c r="C10" s="75">
        <f t="shared" si="0"/>
        <v>44372</v>
      </c>
      <c r="D10" s="64">
        <v>73.400000000000006</v>
      </c>
      <c r="E10" s="64">
        <v>0.25</v>
      </c>
      <c r="F10" s="65">
        <v>0.2</v>
      </c>
      <c r="G10" s="64">
        <v>0</v>
      </c>
      <c r="H10" s="77">
        <v>0</v>
      </c>
    </row>
    <row r="11" spans="2:8" x14ac:dyDescent="0.25">
      <c r="B11" s="89"/>
      <c r="C11" s="75">
        <f t="shared" si="0"/>
        <v>44365</v>
      </c>
      <c r="D11" s="64">
        <v>74.16</v>
      </c>
      <c r="E11" s="64">
        <v>0.31</v>
      </c>
      <c r="F11" s="65">
        <v>0.26</v>
      </c>
      <c r="G11" s="64">
        <v>0</v>
      </c>
      <c r="H11" s="77">
        <v>0</v>
      </c>
    </row>
    <row r="12" spans="2:8" x14ac:dyDescent="0.25">
      <c r="B12" s="89"/>
      <c r="C12" s="75">
        <f t="shared" si="0"/>
        <v>44358</v>
      </c>
      <c r="D12" s="64">
        <v>72.36</v>
      </c>
      <c r="E12" s="64">
        <v>0.38</v>
      </c>
      <c r="F12" s="65">
        <v>0.33</v>
      </c>
      <c r="G12" s="64">
        <v>0</v>
      </c>
      <c r="H12" s="77">
        <v>0</v>
      </c>
    </row>
    <row r="13" spans="2:8" x14ac:dyDescent="0.25">
      <c r="B13" s="89"/>
      <c r="C13" s="75">
        <f t="shared" si="0"/>
        <v>44351</v>
      </c>
      <c r="D13" s="64">
        <v>69.78</v>
      </c>
      <c r="E13" s="64">
        <v>0.54</v>
      </c>
      <c r="F13" s="65">
        <v>0.49</v>
      </c>
      <c r="G13" s="64">
        <v>0</v>
      </c>
      <c r="H13" s="77">
        <v>0</v>
      </c>
    </row>
    <row r="14" spans="2:8" x14ac:dyDescent="0.25">
      <c r="B14" s="89"/>
      <c r="C14" s="75">
        <f t="shared" si="0"/>
        <v>44344</v>
      </c>
      <c r="D14" s="64">
        <v>67.77</v>
      </c>
      <c r="E14" s="64">
        <v>1</v>
      </c>
      <c r="F14" s="65">
        <v>0.95</v>
      </c>
      <c r="G14" s="64">
        <v>0</v>
      </c>
      <c r="H14" s="77">
        <v>0</v>
      </c>
    </row>
    <row r="15" spans="2:8" x14ac:dyDescent="0.25">
      <c r="B15" s="89"/>
      <c r="C15" s="75">
        <f t="shared" si="0"/>
        <v>44337</v>
      </c>
      <c r="D15" s="64">
        <v>67.91</v>
      </c>
      <c r="E15" s="64">
        <v>1.1100000000000001</v>
      </c>
      <c r="F15" s="65">
        <v>1.06</v>
      </c>
      <c r="G15" s="64">
        <v>0</v>
      </c>
      <c r="H15" s="77">
        <v>0</v>
      </c>
    </row>
    <row r="16" spans="2:8" x14ac:dyDescent="0.25">
      <c r="B16" s="89"/>
      <c r="C16" s="75">
        <f t="shared" si="0"/>
        <v>44330</v>
      </c>
      <c r="D16" s="64">
        <v>72.91</v>
      </c>
      <c r="E16" s="64">
        <v>1.07</v>
      </c>
      <c r="F16" s="65">
        <v>1.02</v>
      </c>
      <c r="G16" s="64">
        <v>0</v>
      </c>
      <c r="H16" s="77">
        <v>0</v>
      </c>
    </row>
    <row r="17" spans="2:8" x14ac:dyDescent="0.25">
      <c r="B17" s="89"/>
      <c r="C17" s="75">
        <f t="shared" si="0"/>
        <v>44323</v>
      </c>
      <c r="D17" s="64">
        <v>71.39</v>
      </c>
      <c r="E17" s="64">
        <v>1</v>
      </c>
      <c r="F17" s="65">
        <v>0.95</v>
      </c>
      <c r="G17" s="64">
        <v>0</v>
      </c>
      <c r="H17" s="77">
        <v>0</v>
      </c>
    </row>
    <row r="18" spans="2:8" x14ac:dyDescent="0.25">
      <c r="B18" s="89"/>
      <c r="C18" s="75">
        <f t="shared" si="0"/>
        <v>44316</v>
      </c>
      <c r="D18" s="64">
        <v>73.709999999999994</v>
      </c>
      <c r="E18" s="64">
        <v>0.74</v>
      </c>
      <c r="F18" s="65">
        <v>0.69</v>
      </c>
      <c r="G18" s="64">
        <v>0</v>
      </c>
      <c r="H18" s="77">
        <v>0</v>
      </c>
    </row>
    <row r="19" spans="2:8" x14ac:dyDescent="0.25">
      <c r="B19" s="89"/>
      <c r="C19" s="75">
        <f t="shared" si="0"/>
        <v>44309</v>
      </c>
      <c r="D19" s="64">
        <v>70.489999999999995</v>
      </c>
      <c r="E19" s="64">
        <v>0.56000000000000005</v>
      </c>
      <c r="F19" s="65">
        <v>0.51</v>
      </c>
      <c r="G19" s="64">
        <v>0</v>
      </c>
      <c r="H19" s="77">
        <v>0</v>
      </c>
    </row>
    <row r="20" spans="2:8" x14ac:dyDescent="0.25">
      <c r="B20" s="89"/>
      <c r="C20" s="75">
        <f t="shared" si="0"/>
        <v>44302</v>
      </c>
      <c r="D20" s="64">
        <v>68.16</v>
      </c>
      <c r="E20" s="64">
        <v>0.48</v>
      </c>
      <c r="F20" s="65">
        <v>0.43</v>
      </c>
      <c r="G20" s="64">
        <v>0</v>
      </c>
      <c r="H20" s="77">
        <v>0</v>
      </c>
    </row>
    <row r="21" spans="2:8" x14ac:dyDescent="0.25">
      <c r="B21" s="89"/>
      <c r="C21" s="75">
        <f t="shared" si="0"/>
        <v>44295</v>
      </c>
      <c r="D21" s="64">
        <v>64.92</v>
      </c>
      <c r="E21" s="64">
        <v>0.38</v>
      </c>
      <c r="F21" s="65">
        <v>0.33</v>
      </c>
      <c r="G21" s="64">
        <v>0</v>
      </c>
      <c r="H21" s="77">
        <v>0</v>
      </c>
    </row>
    <row r="22" spans="2:8" x14ac:dyDescent="0.25">
      <c r="B22" s="89"/>
      <c r="C22" s="75">
        <f t="shared" si="0"/>
        <v>44288</v>
      </c>
      <c r="D22" s="64">
        <v>65.59</v>
      </c>
      <c r="E22" s="64">
        <v>0.59</v>
      </c>
      <c r="F22" s="65">
        <v>0.54</v>
      </c>
      <c r="G22" s="64">
        <v>0</v>
      </c>
      <c r="H22" s="77">
        <v>0</v>
      </c>
    </row>
    <row r="23" spans="2:8" x14ac:dyDescent="0.25">
      <c r="B23" s="89"/>
      <c r="C23" s="75">
        <f t="shared" si="0"/>
        <v>44281</v>
      </c>
      <c r="D23" s="64">
        <v>68.55</v>
      </c>
      <c r="E23" s="64">
        <v>0.88</v>
      </c>
      <c r="F23" s="65">
        <v>0.83</v>
      </c>
      <c r="G23" s="64">
        <v>0</v>
      </c>
      <c r="H23" s="77">
        <v>0</v>
      </c>
    </row>
    <row r="24" spans="2:8" x14ac:dyDescent="0.25">
      <c r="B24" s="89"/>
      <c r="C24" s="75">
        <f t="shared" si="0"/>
        <v>44274</v>
      </c>
      <c r="D24" s="64">
        <v>71.45</v>
      </c>
      <c r="E24" s="64">
        <v>0.88</v>
      </c>
      <c r="F24" s="65">
        <v>0.83</v>
      </c>
      <c r="G24" s="64">
        <v>0</v>
      </c>
      <c r="H24" s="77">
        <v>0</v>
      </c>
    </row>
    <row r="25" spans="2:8" x14ac:dyDescent="0.25">
      <c r="B25" s="89"/>
      <c r="C25" s="75">
        <f t="shared" si="0"/>
        <v>44267</v>
      </c>
      <c r="D25" s="64">
        <v>70.7</v>
      </c>
      <c r="E25" s="64">
        <v>0.95</v>
      </c>
      <c r="F25" s="65">
        <v>0.9</v>
      </c>
      <c r="G25" s="64">
        <v>0</v>
      </c>
      <c r="H25" s="77">
        <v>0</v>
      </c>
    </row>
    <row r="26" spans="2:8" x14ac:dyDescent="0.25">
      <c r="B26" s="89"/>
      <c r="C26" s="75">
        <f t="shared" si="0"/>
        <v>44260</v>
      </c>
      <c r="D26" s="64">
        <v>73.95</v>
      </c>
      <c r="E26" s="64">
        <v>1.1499999999999999</v>
      </c>
      <c r="F26" s="65">
        <v>1.1000000000000001</v>
      </c>
      <c r="G26" s="64">
        <v>0</v>
      </c>
      <c r="H26" s="77">
        <v>0</v>
      </c>
    </row>
    <row r="27" spans="2:8" x14ac:dyDescent="0.25">
      <c r="B27" s="89"/>
      <c r="C27" s="75">
        <f t="shared" si="0"/>
        <v>44253</v>
      </c>
      <c r="D27" s="64">
        <v>75.760000000000005</v>
      </c>
      <c r="E27" s="64">
        <v>1.41</v>
      </c>
      <c r="F27" s="65">
        <v>1.36</v>
      </c>
      <c r="G27" s="64">
        <v>0</v>
      </c>
      <c r="H27" s="77">
        <v>0</v>
      </c>
    </row>
    <row r="28" spans="2:8" x14ac:dyDescent="0.25">
      <c r="B28" s="89"/>
      <c r="C28" s="75">
        <f t="shared" si="0"/>
        <v>44246</v>
      </c>
      <c r="D28" s="64">
        <v>73.13</v>
      </c>
      <c r="E28" s="64">
        <v>1.3</v>
      </c>
      <c r="F28" s="65">
        <v>1.25</v>
      </c>
      <c r="G28" s="64">
        <v>0</v>
      </c>
      <c r="H28" s="77">
        <v>0</v>
      </c>
    </row>
    <row r="29" spans="2:8" x14ac:dyDescent="0.25">
      <c r="B29" s="89"/>
      <c r="C29" s="75">
        <f t="shared" si="0"/>
        <v>44239</v>
      </c>
      <c r="D29" s="64">
        <v>70.319999999999993</v>
      </c>
      <c r="E29" s="64">
        <v>1.1399999999999999</v>
      </c>
      <c r="F29" s="65">
        <v>1.0900000000000001</v>
      </c>
      <c r="G29" s="64">
        <v>0</v>
      </c>
      <c r="H29" s="77">
        <v>0</v>
      </c>
    </row>
    <row r="30" spans="2:8" x14ac:dyDescent="0.25">
      <c r="B30" s="89"/>
      <c r="C30" s="75">
        <f t="shared" si="0"/>
        <v>44232</v>
      </c>
      <c r="D30" s="64">
        <v>66.38</v>
      </c>
      <c r="E30" s="64">
        <v>1</v>
      </c>
      <c r="F30" s="65">
        <v>0.95</v>
      </c>
      <c r="G30" s="64">
        <v>0</v>
      </c>
      <c r="H30" s="77">
        <v>0</v>
      </c>
    </row>
    <row r="31" spans="2:8" x14ac:dyDescent="0.25">
      <c r="B31" s="89"/>
      <c r="C31" s="75">
        <f t="shared" si="0"/>
        <v>44225</v>
      </c>
      <c r="D31" s="64">
        <v>67.59</v>
      </c>
      <c r="E31" s="64">
        <v>1.03</v>
      </c>
      <c r="F31" s="65">
        <v>0.98</v>
      </c>
      <c r="G31" s="64">
        <v>0</v>
      </c>
      <c r="H31" s="77">
        <v>0</v>
      </c>
    </row>
    <row r="32" spans="2:8" x14ac:dyDescent="0.25">
      <c r="B32" s="89"/>
      <c r="C32" s="75">
        <f t="shared" si="0"/>
        <v>44218</v>
      </c>
      <c r="D32" s="64">
        <v>66.7</v>
      </c>
      <c r="E32" s="64">
        <v>1.02</v>
      </c>
      <c r="F32" s="65">
        <v>0.97</v>
      </c>
      <c r="G32" s="64">
        <v>0</v>
      </c>
      <c r="H32" s="77">
        <v>0</v>
      </c>
    </row>
    <row r="33" spans="2:8" x14ac:dyDescent="0.25">
      <c r="B33" s="89"/>
      <c r="C33" s="75">
        <f t="shared" si="0"/>
        <v>44211</v>
      </c>
      <c r="D33" s="64">
        <v>66.23</v>
      </c>
      <c r="E33" s="64">
        <v>1</v>
      </c>
      <c r="F33" s="65">
        <v>0.95</v>
      </c>
      <c r="G33" s="64">
        <v>0</v>
      </c>
      <c r="H33" s="77">
        <v>0</v>
      </c>
    </row>
    <row r="34" spans="2:8" x14ac:dyDescent="0.25">
      <c r="B34" s="89"/>
      <c r="C34" s="75">
        <f t="shared" si="0"/>
        <v>44204</v>
      </c>
      <c r="D34" s="64">
        <v>65.25</v>
      </c>
      <c r="E34" s="64">
        <v>0.96</v>
      </c>
      <c r="F34" s="65">
        <v>0.91</v>
      </c>
      <c r="G34" s="64">
        <v>0</v>
      </c>
      <c r="H34" s="77">
        <v>0</v>
      </c>
    </row>
    <row r="35" spans="2:8" x14ac:dyDescent="0.25">
      <c r="B35" s="89"/>
      <c r="C35" s="75">
        <f t="shared" si="0"/>
        <v>44197</v>
      </c>
      <c r="D35" s="64">
        <v>63.03</v>
      </c>
      <c r="E35" s="64">
        <v>0.92</v>
      </c>
      <c r="F35" s="65">
        <v>0.87</v>
      </c>
      <c r="G35" s="64">
        <v>0</v>
      </c>
      <c r="H35" s="77">
        <v>0</v>
      </c>
    </row>
    <row r="36" spans="2:8" x14ac:dyDescent="0.25">
      <c r="B36" s="89"/>
      <c r="C36" s="75">
        <f t="shared" si="0"/>
        <v>44190</v>
      </c>
      <c r="D36" s="64">
        <v>62.01</v>
      </c>
      <c r="E36" s="64">
        <v>0.87</v>
      </c>
      <c r="F36" s="65">
        <v>0.82</v>
      </c>
      <c r="G36" s="64">
        <v>0</v>
      </c>
      <c r="H36" s="77">
        <v>0</v>
      </c>
    </row>
    <row r="37" spans="2:8" x14ac:dyDescent="0.25">
      <c r="B37" s="89"/>
      <c r="C37" s="75">
        <f t="shared" ref="C37:C64" si="1">C38+7</f>
        <v>44183</v>
      </c>
      <c r="D37" s="64">
        <v>60.9</v>
      </c>
      <c r="E37" s="64">
        <v>0.82</v>
      </c>
      <c r="F37" s="65">
        <v>0.77</v>
      </c>
      <c r="G37" s="64">
        <v>0</v>
      </c>
      <c r="H37" s="77">
        <v>0</v>
      </c>
    </row>
    <row r="38" spans="2:8" x14ac:dyDescent="0.25">
      <c r="B38" s="89"/>
      <c r="C38" s="75">
        <f t="shared" si="1"/>
        <v>44176</v>
      </c>
      <c r="D38" s="64">
        <v>58.17</v>
      </c>
      <c r="E38" s="64">
        <v>0.84</v>
      </c>
      <c r="F38" s="65">
        <v>0.79</v>
      </c>
      <c r="G38" s="64">
        <v>0</v>
      </c>
      <c r="H38" s="77">
        <v>0</v>
      </c>
    </row>
    <row r="39" spans="2:8" x14ac:dyDescent="0.25">
      <c r="B39" s="89"/>
      <c r="C39" s="75">
        <f t="shared" si="1"/>
        <v>44169</v>
      </c>
      <c r="D39" s="64">
        <v>58.42</v>
      </c>
      <c r="E39" s="64">
        <v>0.85</v>
      </c>
      <c r="F39" s="65">
        <v>0.8</v>
      </c>
      <c r="G39" s="64">
        <v>0</v>
      </c>
      <c r="H39" s="77">
        <v>0</v>
      </c>
    </row>
    <row r="40" spans="2:8" x14ac:dyDescent="0.25">
      <c r="B40" s="89"/>
      <c r="C40" s="75">
        <f t="shared" si="1"/>
        <v>44162</v>
      </c>
      <c r="D40" s="64">
        <v>58.63</v>
      </c>
      <c r="E40" s="64">
        <v>0.85</v>
      </c>
      <c r="F40" s="65">
        <v>0.8</v>
      </c>
      <c r="G40" s="64">
        <v>0</v>
      </c>
      <c r="H40" s="77">
        <v>0</v>
      </c>
    </row>
    <row r="41" spans="2:8" x14ac:dyDescent="0.25">
      <c r="B41" s="89"/>
      <c r="C41" s="75">
        <f t="shared" si="1"/>
        <v>44155</v>
      </c>
      <c r="D41" s="64">
        <v>56.84</v>
      </c>
      <c r="E41" s="64">
        <v>0.82</v>
      </c>
      <c r="F41" s="65">
        <v>0.77</v>
      </c>
      <c r="G41" s="64">
        <v>0</v>
      </c>
      <c r="H41" s="77">
        <v>0</v>
      </c>
    </row>
    <row r="42" spans="2:8" x14ac:dyDescent="0.25">
      <c r="B42" s="89"/>
      <c r="C42" s="75">
        <f t="shared" si="1"/>
        <v>44148</v>
      </c>
      <c r="D42" s="64">
        <v>56.71</v>
      </c>
      <c r="E42" s="64">
        <v>0.76</v>
      </c>
      <c r="F42" s="65">
        <v>0.71</v>
      </c>
      <c r="G42" s="64">
        <v>0</v>
      </c>
      <c r="H42" s="77">
        <v>0</v>
      </c>
    </row>
    <row r="43" spans="2:8" x14ac:dyDescent="0.25">
      <c r="B43" s="89"/>
      <c r="C43" s="75">
        <f t="shared" si="1"/>
        <v>44141</v>
      </c>
      <c r="D43" s="64">
        <v>56.01</v>
      </c>
      <c r="E43" s="64">
        <v>0.71</v>
      </c>
      <c r="F43" s="65">
        <v>0.66</v>
      </c>
      <c r="G43" s="64">
        <v>0</v>
      </c>
      <c r="H43" s="77">
        <v>0</v>
      </c>
    </row>
    <row r="44" spans="2:8" x14ac:dyDescent="0.25">
      <c r="B44" s="89"/>
      <c r="C44" s="75">
        <f t="shared" si="1"/>
        <v>44134</v>
      </c>
      <c r="D44" s="64">
        <v>57.37</v>
      </c>
      <c r="E44" s="64">
        <v>0.6</v>
      </c>
      <c r="F44" s="65">
        <v>0.55000000000000004</v>
      </c>
      <c r="G44" s="64">
        <v>0</v>
      </c>
      <c r="H44" s="77">
        <v>0</v>
      </c>
    </row>
    <row r="45" spans="2:8" x14ac:dyDescent="0.25">
      <c r="B45" s="89"/>
      <c r="C45" s="75">
        <f t="shared" si="1"/>
        <v>44127</v>
      </c>
      <c r="D45" s="64">
        <v>55.71</v>
      </c>
      <c r="E45" s="64">
        <v>0.44</v>
      </c>
      <c r="F45" s="65">
        <v>0.39</v>
      </c>
      <c r="G45" s="64">
        <v>0</v>
      </c>
      <c r="H45" s="77">
        <v>0</v>
      </c>
    </row>
    <row r="46" spans="2:8" x14ac:dyDescent="0.25">
      <c r="B46" s="89"/>
      <c r="C46" s="75">
        <f t="shared" si="1"/>
        <v>44120</v>
      </c>
      <c r="D46" s="64">
        <v>53.43</v>
      </c>
      <c r="E46" s="64">
        <v>0.33</v>
      </c>
      <c r="F46" s="65">
        <v>0.28000000000000003</v>
      </c>
      <c r="G46" s="64">
        <v>0</v>
      </c>
      <c r="H46" s="77">
        <v>0</v>
      </c>
    </row>
    <row r="47" spans="2:8" x14ac:dyDescent="0.25">
      <c r="B47" s="89"/>
      <c r="C47" s="75">
        <f t="shared" si="1"/>
        <v>44113</v>
      </c>
      <c r="D47" s="64">
        <v>51.48</v>
      </c>
      <c r="E47" s="64">
        <v>0.37</v>
      </c>
      <c r="F47" s="65">
        <v>0.32</v>
      </c>
      <c r="G47" s="64">
        <v>0</v>
      </c>
      <c r="H47" s="77">
        <v>0.52</v>
      </c>
    </row>
    <row r="48" spans="2:8" x14ac:dyDescent="0.25">
      <c r="B48" s="89"/>
      <c r="C48" s="75">
        <f t="shared" si="1"/>
        <v>44106</v>
      </c>
      <c r="D48" s="64">
        <v>50.67</v>
      </c>
      <c r="E48" s="64">
        <v>0.42</v>
      </c>
      <c r="F48" s="65">
        <v>0.37</v>
      </c>
      <c r="G48" s="64">
        <v>0</v>
      </c>
      <c r="H48" s="77">
        <v>1.33</v>
      </c>
    </row>
    <row r="49" spans="2:8" x14ac:dyDescent="0.25">
      <c r="B49" s="89"/>
      <c r="C49" s="75">
        <f t="shared" si="1"/>
        <v>44099</v>
      </c>
      <c r="D49" s="64">
        <v>50.45</v>
      </c>
      <c r="E49" s="64">
        <v>0.38</v>
      </c>
      <c r="F49" s="65">
        <v>0.33</v>
      </c>
      <c r="G49" s="64">
        <v>0</v>
      </c>
      <c r="H49" s="77">
        <v>1.55</v>
      </c>
    </row>
    <row r="50" spans="2:8" x14ac:dyDescent="0.25">
      <c r="B50" s="89"/>
      <c r="C50" s="75">
        <f t="shared" si="1"/>
        <v>44092</v>
      </c>
      <c r="D50" s="64">
        <v>50.88</v>
      </c>
      <c r="E50" s="64">
        <v>0.41</v>
      </c>
      <c r="F50" s="65">
        <v>0.36</v>
      </c>
      <c r="G50" s="64">
        <v>0</v>
      </c>
      <c r="H50" s="77">
        <v>1.1200000000000001</v>
      </c>
    </row>
    <row r="51" spans="2:8" x14ac:dyDescent="0.25">
      <c r="B51" s="89"/>
      <c r="C51" s="75">
        <f t="shared" si="1"/>
        <v>44085</v>
      </c>
      <c r="D51" s="64">
        <v>49.77</v>
      </c>
      <c r="E51" s="64">
        <v>0.55000000000000004</v>
      </c>
      <c r="F51" s="65">
        <v>0.5</v>
      </c>
      <c r="G51" s="64">
        <v>0</v>
      </c>
      <c r="H51" s="77">
        <v>2.23</v>
      </c>
    </row>
    <row r="52" spans="2:8" x14ac:dyDescent="0.25">
      <c r="B52" s="89"/>
      <c r="C52" s="75">
        <f t="shared" si="1"/>
        <v>44078</v>
      </c>
      <c r="D52" s="64">
        <v>50.44</v>
      </c>
      <c r="E52" s="64">
        <v>0.55000000000000004</v>
      </c>
      <c r="F52" s="65">
        <v>0.5</v>
      </c>
      <c r="G52" s="64">
        <v>0</v>
      </c>
      <c r="H52" s="77">
        <v>1.56</v>
      </c>
    </row>
    <row r="53" spans="2:8" x14ac:dyDescent="0.25">
      <c r="B53" s="89"/>
      <c r="C53" s="75">
        <f t="shared" si="1"/>
        <v>44071</v>
      </c>
      <c r="D53" s="64">
        <v>50.5</v>
      </c>
      <c r="E53" s="64">
        <v>0.53</v>
      </c>
      <c r="F53" s="65">
        <v>0.48</v>
      </c>
      <c r="G53" s="64">
        <v>0</v>
      </c>
      <c r="H53" s="77">
        <v>1.5</v>
      </c>
    </row>
    <row r="54" spans="2:8" x14ac:dyDescent="0.25">
      <c r="B54" s="89"/>
      <c r="C54" s="75">
        <f t="shared" si="1"/>
        <v>44064</v>
      </c>
      <c r="D54" s="64">
        <v>48.6</v>
      </c>
      <c r="E54" s="64">
        <v>0.52</v>
      </c>
      <c r="F54" s="65">
        <v>0.47</v>
      </c>
      <c r="G54" s="64">
        <v>0</v>
      </c>
      <c r="H54" s="77">
        <v>3.4</v>
      </c>
    </row>
    <row r="55" spans="2:8" x14ac:dyDescent="0.25">
      <c r="B55" s="89"/>
      <c r="C55" s="75">
        <f t="shared" si="1"/>
        <v>44057</v>
      </c>
      <c r="D55" s="64">
        <v>48.92</v>
      </c>
      <c r="E55" s="64">
        <v>0.47</v>
      </c>
      <c r="F55" s="65">
        <v>0.42</v>
      </c>
      <c r="G55" s="64">
        <v>0</v>
      </c>
      <c r="H55" s="77">
        <v>3.08</v>
      </c>
    </row>
    <row r="56" spans="2:8" x14ac:dyDescent="0.25">
      <c r="B56" s="89"/>
      <c r="C56" s="75">
        <f t="shared" si="1"/>
        <v>44050</v>
      </c>
      <c r="D56" s="64">
        <v>49.94</v>
      </c>
      <c r="E56" s="64">
        <v>0.42</v>
      </c>
      <c r="F56" s="65">
        <v>0.37</v>
      </c>
      <c r="G56" s="64">
        <v>0</v>
      </c>
      <c r="H56" s="77">
        <v>2.56</v>
      </c>
    </row>
    <row r="57" spans="2:8" x14ac:dyDescent="0.25">
      <c r="B57" s="89"/>
      <c r="C57" s="75">
        <f t="shared" si="1"/>
        <v>44043</v>
      </c>
      <c r="D57" s="64">
        <v>47.71</v>
      </c>
      <c r="E57" s="64">
        <v>0.51</v>
      </c>
      <c r="F57" s="65">
        <v>0.36</v>
      </c>
      <c r="G57" s="64">
        <v>0</v>
      </c>
      <c r="H57" s="77">
        <v>4.29</v>
      </c>
    </row>
    <row r="58" spans="2:8" x14ac:dyDescent="0.25">
      <c r="B58" s="89"/>
      <c r="C58" s="75">
        <f t="shared" si="1"/>
        <v>44036</v>
      </c>
      <c r="D58" s="64">
        <v>49.04</v>
      </c>
      <c r="E58" s="64">
        <v>0.74</v>
      </c>
      <c r="F58" s="65">
        <v>0.59</v>
      </c>
      <c r="G58" s="64">
        <v>0</v>
      </c>
      <c r="H58" s="77">
        <v>2.96</v>
      </c>
    </row>
    <row r="59" spans="2:8" x14ac:dyDescent="0.25">
      <c r="B59" s="89"/>
      <c r="C59" s="75">
        <f t="shared" si="1"/>
        <v>44029</v>
      </c>
      <c r="D59" s="64">
        <v>50.26</v>
      </c>
      <c r="E59" s="64">
        <v>0.87</v>
      </c>
      <c r="F59" s="65">
        <v>0.72</v>
      </c>
      <c r="G59" s="64">
        <v>0</v>
      </c>
      <c r="H59" s="77">
        <v>1.74</v>
      </c>
    </row>
    <row r="60" spans="2:8" x14ac:dyDescent="0.25">
      <c r="B60" s="89"/>
      <c r="C60" s="75">
        <f t="shared" si="1"/>
        <v>44022</v>
      </c>
      <c r="D60" s="64">
        <v>51.48</v>
      </c>
      <c r="E60" s="64">
        <v>0.53</v>
      </c>
      <c r="F60" s="65">
        <v>0.38</v>
      </c>
      <c r="G60" s="64">
        <v>0</v>
      </c>
      <c r="H60" s="77">
        <v>0.52</v>
      </c>
    </row>
    <row r="61" spans="2:8" x14ac:dyDescent="0.25">
      <c r="B61" s="89"/>
      <c r="C61" s="75">
        <f t="shared" si="1"/>
        <v>44015</v>
      </c>
      <c r="D61" s="64">
        <v>50.13</v>
      </c>
      <c r="E61" s="64">
        <v>0</v>
      </c>
      <c r="F61" s="64">
        <v>0</v>
      </c>
      <c r="G61" s="64">
        <v>0</v>
      </c>
      <c r="H61" s="77">
        <v>1.87</v>
      </c>
    </row>
    <row r="62" spans="2:8" x14ac:dyDescent="0.25">
      <c r="B62" s="89"/>
      <c r="C62" s="75">
        <f t="shared" si="1"/>
        <v>44008</v>
      </c>
      <c r="D62" s="64">
        <v>49.6</v>
      </c>
      <c r="E62" s="64">
        <v>0</v>
      </c>
      <c r="F62" s="64">
        <v>0</v>
      </c>
      <c r="G62" s="64">
        <v>0</v>
      </c>
      <c r="H62" s="77">
        <v>2.4</v>
      </c>
    </row>
    <row r="63" spans="2:8" x14ac:dyDescent="0.25">
      <c r="B63" s="89"/>
      <c r="C63" s="75">
        <f t="shared" si="1"/>
        <v>44001</v>
      </c>
      <c r="D63" s="64">
        <v>48.87</v>
      </c>
      <c r="E63" s="64">
        <v>0</v>
      </c>
      <c r="F63" s="64">
        <v>0</v>
      </c>
      <c r="G63" s="64">
        <v>0</v>
      </c>
      <c r="H63" s="77">
        <v>3.13</v>
      </c>
    </row>
    <row r="64" spans="2:8" x14ac:dyDescent="0.25">
      <c r="B64" s="89"/>
      <c r="C64" s="75">
        <f t="shared" si="1"/>
        <v>43994</v>
      </c>
      <c r="D64" s="64">
        <v>49.6</v>
      </c>
      <c r="E64" s="64">
        <v>0.1</v>
      </c>
      <c r="F64" s="64">
        <v>0</v>
      </c>
      <c r="G64" s="64">
        <v>0</v>
      </c>
      <c r="H64" s="77">
        <v>2.4</v>
      </c>
    </row>
    <row r="65" spans="2:8" x14ac:dyDescent="0.25">
      <c r="B65" s="89"/>
      <c r="C65" s="75">
        <f t="shared" ref="C65:C72" si="2">C66+7</f>
        <v>43987</v>
      </c>
      <c r="D65" s="64">
        <v>48.32</v>
      </c>
      <c r="E65" s="64">
        <v>0.19</v>
      </c>
      <c r="F65" s="64">
        <v>0.04</v>
      </c>
      <c r="G65" s="64">
        <v>0</v>
      </c>
      <c r="H65" s="77">
        <v>3.68</v>
      </c>
    </row>
    <row r="66" spans="2:8" x14ac:dyDescent="0.25">
      <c r="B66" s="89"/>
      <c r="C66" s="75">
        <f t="shared" si="2"/>
        <v>43980</v>
      </c>
      <c r="D66" s="64">
        <v>47.48</v>
      </c>
      <c r="E66" s="64">
        <v>0.3</v>
      </c>
      <c r="F66" s="64">
        <v>0.15</v>
      </c>
      <c r="G66" s="64">
        <v>0</v>
      </c>
      <c r="H66" s="78">
        <v>4.5199999999999996</v>
      </c>
    </row>
    <row r="67" spans="2:8" x14ac:dyDescent="0.25">
      <c r="B67" s="89"/>
      <c r="C67" s="75">
        <f t="shared" si="2"/>
        <v>43973</v>
      </c>
      <c r="D67" s="64">
        <v>48.01</v>
      </c>
      <c r="E67" s="64">
        <v>0.43</v>
      </c>
      <c r="F67" s="64">
        <v>0.28000000000000003</v>
      </c>
      <c r="G67" s="64">
        <v>0</v>
      </c>
      <c r="H67" s="77">
        <v>3.99</v>
      </c>
    </row>
    <row r="68" spans="2:8" x14ac:dyDescent="0.25">
      <c r="B68" s="89"/>
      <c r="C68" s="75">
        <f t="shared" si="2"/>
        <v>43966</v>
      </c>
      <c r="D68" s="64">
        <v>47.36</v>
      </c>
      <c r="E68" s="64">
        <v>0.54</v>
      </c>
      <c r="F68" s="64">
        <v>0.39</v>
      </c>
      <c r="G68" s="64">
        <v>0</v>
      </c>
      <c r="H68" s="77">
        <v>4.6399999999999997</v>
      </c>
    </row>
    <row r="69" spans="2:8" x14ac:dyDescent="0.25">
      <c r="B69" s="89"/>
      <c r="C69" s="75">
        <f t="shared" si="2"/>
        <v>43959</v>
      </c>
      <c r="D69" s="64">
        <v>46.01</v>
      </c>
      <c r="E69" s="64">
        <v>0.23</v>
      </c>
      <c r="F69" s="64">
        <v>0.08</v>
      </c>
      <c r="G69" s="64">
        <v>0</v>
      </c>
      <c r="H69" s="77">
        <v>5.99</v>
      </c>
    </row>
    <row r="70" spans="2:8" x14ac:dyDescent="0.25">
      <c r="B70" s="89"/>
      <c r="C70" s="75">
        <f t="shared" si="2"/>
        <v>43952</v>
      </c>
      <c r="D70" s="64">
        <v>46.99</v>
      </c>
      <c r="E70" s="64">
        <v>0.14000000000000001</v>
      </c>
      <c r="F70" s="64">
        <v>0</v>
      </c>
      <c r="G70" s="64">
        <v>0</v>
      </c>
      <c r="H70" s="77">
        <v>5.01</v>
      </c>
    </row>
    <row r="71" spans="2:8" x14ac:dyDescent="0.25">
      <c r="B71" s="89"/>
      <c r="C71" s="75">
        <f t="shared" si="2"/>
        <v>43945</v>
      </c>
      <c r="D71" s="64">
        <v>45.25</v>
      </c>
      <c r="E71" s="64">
        <v>0</v>
      </c>
      <c r="F71" s="64">
        <v>0</v>
      </c>
      <c r="G71" s="64">
        <v>0</v>
      </c>
      <c r="H71" s="77">
        <v>6.75</v>
      </c>
    </row>
    <row r="72" spans="2:8" x14ac:dyDescent="0.25">
      <c r="B72" s="89"/>
      <c r="C72" s="75">
        <f t="shared" si="2"/>
        <v>43938</v>
      </c>
      <c r="D72" s="64">
        <v>44.78</v>
      </c>
      <c r="E72" s="64">
        <v>0</v>
      </c>
      <c r="F72" s="64">
        <v>0</v>
      </c>
      <c r="G72" s="64">
        <v>0</v>
      </c>
      <c r="H72" s="77">
        <v>7.22</v>
      </c>
    </row>
    <row r="73" spans="2:8" ht="13.8" thickBot="1" x14ac:dyDescent="0.3">
      <c r="B73" s="89"/>
      <c r="C73" s="76">
        <v>43931</v>
      </c>
      <c r="D73" s="79">
        <v>44.29</v>
      </c>
      <c r="E73" s="79">
        <v>0</v>
      </c>
      <c r="F73" s="79">
        <v>0</v>
      </c>
      <c r="G73" s="79">
        <v>0</v>
      </c>
      <c r="H73" s="80">
        <v>7.71</v>
      </c>
    </row>
    <row r="74" spans="2:8" x14ac:dyDescent="0.25">
      <c r="B74" s="89"/>
    </row>
    <row r="75" spans="2:8" x14ac:dyDescent="0.25">
      <c r="B75" s="89"/>
    </row>
    <row r="76" spans="2:8" x14ac:dyDescent="0.25">
      <c r="B76" s="89"/>
    </row>
    <row r="77" spans="2:8" x14ac:dyDescent="0.25">
      <c r="B77" s="89"/>
    </row>
    <row r="78" spans="2:8" x14ac:dyDescent="0.25">
      <c r="B78" s="89"/>
    </row>
    <row r="79" spans="2:8" x14ac:dyDescent="0.25">
      <c r="B79" s="89"/>
    </row>
    <row r="80" spans="2:8" x14ac:dyDescent="0.25">
      <c r="B80" s="89"/>
    </row>
    <row r="81" spans="2:2" x14ac:dyDescent="0.25">
      <c r="B81" s="89"/>
    </row>
    <row r="82" spans="2:2" x14ac:dyDescent="0.25">
      <c r="B82" s="89"/>
    </row>
    <row r="83" spans="2:2" x14ac:dyDescent="0.25">
      <c r="B83" s="89"/>
    </row>
    <row r="84" spans="2:2" x14ac:dyDescent="0.25">
      <c r="B84" s="89"/>
    </row>
    <row r="85" spans="2:2" x14ac:dyDescent="0.25">
      <c r="B85" s="89"/>
    </row>
    <row r="86" spans="2:2" x14ac:dyDescent="0.25">
      <c r="B86" s="89"/>
    </row>
    <row r="87" spans="2:2" x14ac:dyDescent="0.25">
      <c r="B87" s="89"/>
    </row>
    <row r="88" spans="2:2" x14ac:dyDescent="0.25">
      <c r="B88" s="89"/>
    </row>
    <row r="89" spans="2:2" x14ac:dyDescent="0.25">
      <c r="B89" s="89"/>
    </row>
    <row r="90" spans="2:2" x14ac:dyDescent="0.25">
      <c r="B90" s="89"/>
    </row>
    <row r="91" spans="2:2" x14ac:dyDescent="0.25">
      <c r="B91" s="89"/>
    </row>
    <row r="92" spans="2:2" x14ac:dyDescent="0.25">
      <c r="B92" s="89"/>
    </row>
    <row r="93" spans="2:2" x14ac:dyDescent="0.25">
      <c r="B93" s="89"/>
    </row>
    <row r="94" spans="2:2" x14ac:dyDescent="0.25">
      <c r="B94" s="89"/>
    </row>
  </sheetData>
  <mergeCells count="3">
    <mergeCell ref="B1:B94"/>
    <mergeCell ref="C1:H2"/>
    <mergeCell ref="E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H94"/>
  <sheetViews>
    <sheetView zoomScale="120" zoomScaleNormal="120" workbookViewId="0">
      <selection activeCell="J60" sqref="J60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90" t="s">
        <v>0</v>
      </c>
      <c r="D1" s="91"/>
      <c r="E1" s="91"/>
      <c r="F1" s="91"/>
      <c r="G1" s="91"/>
      <c r="H1" s="92"/>
    </row>
    <row r="2" spans="2:8" x14ac:dyDescent="0.25">
      <c r="B2" s="89"/>
      <c r="C2" s="93"/>
      <c r="D2" s="85"/>
      <c r="E2" s="85"/>
      <c r="F2" s="85"/>
      <c r="G2" s="85"/>
      <c r="H2" s="94"/>
    </row>
    <row r="3" spans="2:8" ht="25.8" x14ac:dyDescent="0.25">
      <c r="B3" s="89"/>
      <c r="C3" s="56" t="s">
        <v>2</v>
      </c>
      <c r="D3" s="57" t="s">
        <v>3</v>
      </c>
      <c r="E3" s="87" t="s">
        <v>7</v>
      </c>
      <c r="F3" s="88"/>
      <c r="G3" s="57" t="s">
        <v>4</v>
      </c>
      <c r="H3" s="58" t="s">
        <v>5</v>
      </c>
    </row>
    <row r="4" spans="2:8" x14ac:dyDescent="0.25">
      <c r="B4" s="89"/>
      <c r="C4" s="56"/>
      <c r="D4" s="57"/>
      <c r="E4" s="57">
        <v>2018</v>
      </c>
      <c r="F4" s="55">
        <v>2019</v>
      </c>
      <c r="G4" s="57"/>
      <c r="H4" s="58"/>
    </row>
    <row r="5" spans="2:8" x14ac:dyDescent="0.25">
      <c r="B5" s="89"/>
      <c r="C5" s="61">
        <f>C6+7</f>
        <v>43952</v>
      </c>
      <c r="D5" s="44"/>
      <c r="E5" s="44"/>
      <c r="F5" s="44"/>
      <c r="G5" s="44"/>
      <c r="H5" s="44"/>
    </row>
    <row r="6" spans="2:8" x14ac:dyDescent="0.25">
      <c r="B6" s="89"/>
      <c r="C6" s="61">
        <f>C7+7</f>
        <v>43945</v>
      </c>
      <c r="D6" s="44">
        <v>45.25</v>
      </c>
      <c r="E6" s="44">
        <v>0</v>
      </c>
      <c r="F6" s="44">
        <v>0</v>
      </c>
      <c r="G6" s="44">
        <v>0</v>
      </c>
      <c r="H6" s="44">
        <v>6.75</v>
      </c>
    </row>
    <row r="7" spans="2:8" x14ac:dyDescent="0.25">
      <c r="B7" s="89"/>
      <c r="C7" s="61">
        <f t="shared" ref="C7:C36" si="0">C8+7</f>
        <v>43938</v>
      </c>
      <c r="D7" s="44">
        <v>44.78</v>
      </c>
      <c r="E7" s="44">
        <v>0</v>
      </c>
      <c r="F7" s="44">
        <v>0</v>
      </c>
      <c r="G7" s="44">
        <v>0</v>
      </c>
      <c r="H7" s="44">
        <v>7.22</v>
      </c>
    </row>
    <row r="8" spans="2:8" x14ac:dyDescent="0.25">
      <c r="B8" s="89"/>
      <c r="C8" s="61">
        <f t="shared" si="0"/>
        <v>43931</v>
      </c>
      <c r="D8" s="44">
        <v>44.29</v>
      </c>
      <c r="E8" s="44">
        <v>0</v>
      </c>
      <c r="F8" s="44">
        <v>0</v>
      </c>
      <c r="G8" s="44">
        <v>0</v>
      </c>
      <c r="H8" s="44">
        <v>7.71</v>
      </c>
    </row>
    <row r="9" spans="2:8" x14ac:dyDescent="0.25">
      <c r="B9" s="89"/>
      <c r="C9" s="61">
        <f t="shared" si="0"/>
        <v>43924</v>
      </c>
      <c r="D9" s="44">
        <v>42.63</v>
      </c>
      <c r="E9" s="44">
        <v>0</v>
      </c>
      <c r="F9" s="44">
        <v>0</v>
      </c>
      <c r="G9" s="44">
        <v>0</v>
      </c>
      <c r="H9" s="44">
        <v>9.3699999999999992</v>
      </c>
    </row>
    <row r="10" spans="2:8" x14ac:dyDescent="0.25">
      <c r="B10" s="89"/>
      <c r="C10" s="61">
        <f t="shared" si="0"/>
        <v>43917</v>
      </c>
      <c r="D10" s="44">
        <v>44.99</v>
      </c>
      <c r="E10" s="44">
        <v>0</v>
      </c>
      <c r="F10" s="44">
        <v>0</v>
      </c>
      <c r="G10" s="44">
        <v>0</v>
      </c>
      <c r="H10" s="44">
        <v>7.01</v>
      </c>
    </row>
    <row r="11" spans="2:8" x14ac:dyDescent="0.25">
      <c r="B11" s="89"/>
      <c r="C11" s="61">
        <f t="shared" si="0"/>
        <v>43910</v>
      </c>
      <c r="D11" s="44">
        <v>49.95</v>
      </c>
      <c r="E11" s="44">
        <v>0.22</v>
      </c>
      <c r="F11" s="44">
        <v>7.0000000000000007E-2</v>
      </c>
      <c r="G11" s="44">
        <v>0</v>
      </c>
      <c r="H11" s="44">
        <v>2.0499999999999998</v>
      </c>
    </row>
    <row r="12" spans="2:8" x14ac:dyDescent="0.25">
      <c r="B12" s="89"/>
      <c r="C12" s="61">
        <f t="shared" si="0"/>
        <v>43903</v>
      </c>
      <c r="D12" s="44">
        <v>53.04</v>
      </c>
      <c r="E12" s="44">
        <v>0.37</v>
      </c>
      <c r="F12" s="44">
        <v>0.22</v>
      </c>
      <c r="G12" s="44">
        <v>0</v>
      </c>
      <c r="H12" s="44">
        <v>0</v>
      </c>
    </row>
    <row r="13" spans="2:8" x14ac:dyDescent="0.25">
      <c r="B13" s="89"/>
      <c r="C13" s="61">
        <f t="shared" si="0"/>
        <v>43896</v>
      </c>
      <c r="D13" s="44">
        <v>53.36</v>
      </c>
      <c r="E13" s="44">
        <v>0.49</v>
      </c>
      <c r="F13" s="44">
        <v>0.34</v>
      </c>
      <c r="G13" s="44">
        <v>0</v>
      </c>
      <c r="H13" s="44">
        <v>0</v>
      </c>
    </row>
    <row r="14" spans="2:8" x14ac:dyDescent="0.25">
      <c r="B14" s="89"/>
      <c r="C14" s="61">
        <f t="shared" si="0"/>
        <v>43889</v>
      </c>
      <c r="D14" s="44">
        <v>57.93</v>
      </c>
      <c r="E14" s="44">
        <v>0.57999999999999996</v>
      </c>
      <c r="F14" s="44">
        <v>0.43</v>
      </c>
      <c r="G14" s="44">
        <v>0</v>
      </c>
      <c r="H14" s="44">
        <v>0</v>
      </c>
    </row>
    <row r="15" spans="2:8" x14ac:dyDescent="0.25">
      <c r="B15" s="89"/>
      <c r="C15" s="61">
        <f t="shared" si="0"/>
        <v>43882</v>
      </c>
      <c r="D15" s="44">
        <v>59.03</v>
      </c>
      <c r="E15" s="44">
        <v>0.61</v>
      </c>
      <c r="F15" s="44">
        <v>0.46</v>
      </c>
      <c r="G15" s="44">
        <v>0</v>
      </c>
      <c r="H15" s="44">
        <v>0</v>
      </c>
    </row>
    <row r="16" spans="2:8" x14ac:dyDescent="0.25">
      <c r="B16" s="89"/>
      <c r="C16" s="61">
        <f t="shared" si="0"/>
        <v>43875</v>
      </c>
      <c r="D16" s="44">
        <v>58.82</v>
      </c>
      <c r="E16" s="44">
        <v>0.62</v>
      </c>
      <c r="F16" s="44">
        <v>0.47</v>
      </c>
      <c r="G16" s="44">
        <v>0</v>
      </c>
      <c r="H16" s="44">
        <v>0</v>
      </c>
    </row>
    <row r="17" spans="2:8" x14ac:dyDescent="0.25">
      <c r="B17" s="89"/>
      <c r="C17" s="61">
        <f t="shared" si="0"/>
        <v>43868</v>
      </c>
      <c r="D17" s="44">
        <v>58.44</v>
      </c>
      <c r="E17" s="44">
        <v>0.61</v>
      </c>
      <c r="F17" s="44">
        <v>0.46</v>
      </c>
      <c r="G17" s="44">
        <v>0</v>
      </c>
      <c r="H17" s="44">
        <v>0</v>
      </c>
    </row>
    <row r="18" spans="2:8" x14ac:dyDescent="0.25">
      <c r="B18" s="89"/>
      <c r="C18" s="61">
        <f t="shared" si="0"/>
        <v>43861</v>
      </c>
      <c r="D18" s="44">
        <v>60.59</v>
      </c>
      <c r="E18" s="44">
        <v>0.71</v>
      </c>
      <c r="F18" s="44">
        <v>0.56000000000000005</v>
      </c>
      <c r="G18" s="44">
        <v>0</v>
      </c>
      <c r="H18" s="44">
        <v>0</v>
      </c>
    </row>
    <row r="19" spans="2:8" x14ac:dyDescent="0.25">
      <c r="B19" s="89"/>
      <c r="C19" s="61">
        <f t="shared" si="0"/>
        <v>43854</v>
      </c>
      <c r="D19" s="44">
        <v>61.29</v>
      </c>
      <c r="E19" s="44">
        <v>0.6</v>
      </c>
      <c r="F19" s="44">
        <v>0.45</v>
      </c>
      <c r="G19" s="44">
        <v>0</v>
      </c>
      <c r="H19" s="44">
        <v>0</v>
      </c>
    </row>
    <row r="20" spans="2:8" x14ac:dyDescent="0.25">
      <c r="B20" s="89"/>
      <c r="C20" s="61">
        <f t="shared" si="0"/>
        <v>43847</v>
      </c>
      <c r="D20" s="44">
        <v>61.4</v>
      </c>
      <c r="E20" s="44">
        <v>0.63</v>
      </c>
      <c r="F20" s="44">
        <v>0.48</v>
      </c>
      <c r="G20" s="44">
        <v>0</v>
      </c>
      <c r="H20" s="44">
        <v>0</v>
      </c>
    </row>
    <row r="21" spans="2:8" x14ac:dyDescent="0.25">
      <c r="B21" s="89"/>
      <c r="C21" s="61">
        <f t="shared" si="0"/>
        <v>43840</v>
      </c>
      <c r="D21" s="44">
        <v>60.08</v>
      </c>
      <c r="E21" s="44">
        <v>0.55000000000000004</v>
      </c>
      <c r="F21" s="44">
        <v>0.4</v>
      </c>
      <c r="G21" s="44">
        <v>0</v>
      </c>
      <c r="H21" s="44">
        <v>0</v>
      </c>
    </row>
    <row r="22" spans="2:8" x14ac:dyDescent="0.25">
      <c r="B22" s="89"/>
      <c r="C22" s="61">
        <f t="shared" si="0"/>
        <v>43833</v>
      </c>
      <c r="D22" s="44">
        <v>59.63</v>
      </c>
      <c r="E22" s="44">
        <v>0.5</v>
      </c>
      <c r="F22" s="44">
        <v>0.35</v>
      </c>
      <c r="G22" s="44">
        <v>0</v>
      </c>
      <c r="H22" s="44">
        <v>0</v>
      </c>
    </row>
    <row r="23" spans="2:8" x14ac:dyDescent="0.25">
      <c r="B23" s="89"/>
      <c r="C23" s="61">
        <f t="shared" si="0"/>
        <v>43826</v>
      </c>
      <c r="D23" s="44">
        <v>58.85</v>
      </c>
      <c r="E23" s="44">
        <v>0.4699999999999962</v>
      </c>
      <c r="F23" s="44">
        <v>0.31999999999999584</v>
      </c>
      <c r="G23" s="44">
        <v>0</v>
      </c>
      <c r="H23" s="44">
        <v>0</v>
      </c>
    </row>
    <row r="24" spans="2:8" x14ac:dyDescent="0.25">
      <c r="B24" s="89"/>
      <c r="C24" s="61">
        <f t="shared" si="0"/>
        <v>43819</v>
      </c>
      <c r="D24" s="44">
        <v>57.73</v>
      </c>
      <c r="E24" s="44">
        <v>0.43</v>
      </c>
      <c r="F24" s="72">
        <v>0.28000000000000003</v>
      </c>
      <c r="G24" s="44">
        <v>0</v>
      </c>
      <c r="H24" s="44">
        <v>0</v>
      </c>
    </row>
    <row r="25" spans="2:8" x14ac:dyDescent="0.25">
      <c r="B25" s="89"/>
      <c r="C25" s="61">
        <f t="shared" si="0"/>
        <v>43812</v>
      </c>
      <c r="D25" s="44">
        <v>56.66</v>
      </c>
      <c r="E25" s="44">
        <v>0.24</v>
      </c>
      <c r="F25" s="72">
        <v>0.09</v>
      </c>
      <c r="G25" s="44">
        <v>0</v>
      </c>
      <c r="H25" s="44">
        <v>0</v>
      </c>
    </row>
    <row r="26" spans="2:8" x14ac:dyDescent="0.25">
      <c r="B26" s="89"/>
      <c r="C26" s="61">
        <f t="shared" si="0"/>
        <v>43805</v>
      </c>
      <c r="D26" s="44">
        <v>55.97</v>
      </c>
      <c r="E26" s="44">
        <v>0.32</v>
      </c>
      <c r="F26" s="72">
        <v>0.17</v>
      </c>
      <c r="G26" s="44">
        <v>0</v>
      </c>
      <c r="H26" s="44">
        <v>0</v>
      </c>
    </row>
    <row r="27" spans="2:8" x14ac:dyDescent="0.25">
      <c r="B27" s="89"/>
      <c r="C27" s="61">
        <f t="shared" si="0"/>
        <v>43798</v>
      </c>
      <c r="D27" s="44">
        <v>56.2</v>
      </c>
      <c r="E27" s="44">
        <v>0.37</v>
      </c>
      <c r="F27" s="72">
        <v>0.22</v>
      </c>
      <c r="G27" s="44">
        <v>0</v>
      </c>
      <c r="H27" s="44">
        <v>0</v>
      </c>
    </row>
    <row r="28" spans="2:8" x14ac:dyDescent="0.25">
      <c r="B28" s="89"/>
      <c r="C28" s="61">
        <f t="shared" si="0"/>
        <v>43791</v>
      </c>
      <c r="D28" s="44">
        <v>56.36</v>
      </c>
      <c r="E28" s="44">
        <v>0.34</v>
      </c>
      <c r="F28" s="72">
        <v>0.19</v>
      </c>
      <c r="G28" s="44">
        <v>0</v>
      </c>
      <c r="H28" s="44">
        <v>0</v>
      </c>
    </row>
    <row r="29" spans="2:8" x14ac:dyDescent="0.25">
      <c r="B29" s="89"/>
      <c r="C29" s="61">
        <f t="shared" si="0"/>
        <v>43784</v>
      </c>
      <c r="D29" s="44">
        <v>57.06</v>
      </c>
      <c r="E29" s="44">
        <v>0.56000000000000005</v>
      </c>
      <c r="F29" s="72">
        <v>0.41</v>
      </c>
      <c r="G29" s="44">
        <v>0</v>
      </c>
      <c r="H29" s="44">
        <v>0</v>
      </c>
    </row>
    <row r="30" spans="2:8" x14ac:dyDescent="0.25">
      <c r="B30" s="89"/>
      <c r="C30" s="61">
        <f t="shared" si="0"/>
        <v>43777</v>
      </c>
      <c r="D30" s="44">
        <v>56.63</v>
      </c>
      <c r="E30" s="44">
        <v>0.96</v>
      </c>
      <c r="F30" s="72">
        <v>0.81</v>
      </c>
      <c r="G30" s="44">
        <v>0</v>
      </c>
      <c r="H30" s="44">
        <v>0</v>
      </c>
    </row>
    <row r="31" spans="2:8" x14ac:dyDescent="0.25">
      <c r="B31" s="89"/>
      <c r="C31" s="61">
        <f t="shared" si="0"/>
        <v>43770</v>
      </c>
      <c r="D31" s="44">
        <v>57.33</v>
      </c>
      <c r="E31" s="44">
        <v>1.28</v>
      </c>
      <c r="F31" s="72">
        <v>1.1299999999999999</v>
      </c>
      <c r="G31" s="44">
        <v>0</v>
      </c>
      <c r="H31" s="44">
        <v>0</v>
      </c>
    </row>
    <row r="32" spans="2:8" x14ac:dyDescent="0.25">
      <c r="B32" s="89"/>
      <c r="C32" s="61">
        <f t="shared" si="0"/>
        <v>43763</v>
      </c>
      <c r="D32" s="44">
        <v>57.11</v>
      </c>
      <c r="E32" s="44">
        <v>0.33</v>
      </c>
      <c r="F32" s="72">
        <v>0.18</v>
      </c>
      <c r="G32" s="44">
        <v>0</v>
      </c>
      <c r="H32" s="44">
        <v>0</v>
      </c>
    </row>
    <row r="33" spans="2:8" x14ac:dyDescent="0.25">
      <c r="B33" s="89"/>
      <c r="C33" s="61">
        <f t="shared" si="0"/>
        <v>43756</v>
      </c>
      <c r="D33" s="44">
        <v>55.26</v>
      </c>
      <c r="E33" s="44">
        <v>0</v>
      </c>
      <c r="F33" s="72">
        <v>0</v>
      </c>
      <c r="G33" s="44">
        <v>0</v>
      </c>
      <c r="H33" s="44">
        <v>0</v>
      </c>
    </row>
    <row r="34" spans="2:8" x14ac:dyDescent="0.25">
      <c r="B34" s="89"/>
      <c r="C34" s="61">
        <f t="shared" si="0"/>
        <v>43749</v>
      </c>
      <c r="D34" s="44">
        <v>53.9</v>
      </c>
      <c r="E34" s="44">
        <v>0</v>
      </c>
      <c r="F34" s="72">
        <v>0</v>
      </c>
      <c r="G34" s="44">
        <v>0</v>
      </c>
      <c r="H34" s="44">
        <v>0</v>
      </c>
    </row>
    <row r="35" spans="2:8" x14ac:dyDescent="0.25">
      <c r="B35" s="89"/>
      <c r="C35" s="61">
        <f t="shared" si="0"/>
        <v>43742</v>
      </c>
      <c r="D35" s="59">
        <v>53.36</v>
      </c>
      <c r="E35" s="44">
        <v>0</v>
      </c>
      <c r="F35" s="72">
        <v>0</v>
      </c>
      <c r="G35" s="44">
        <v>0</v>
      </c>
      <c r="H35" s="44">
        <v>0</v>
      </c>
    </row>
    <row r="36" spans="2:8" x14ac:dyDescent="0.25">
      <c r="B36" s="89"/>
      <c r="C36" s="61">
        <f t="shared" si="0"/>
        <v>43735</v>
      </c>
      <c r="D36" s="59">
        <v>53.19</v>
      </c>
      <c r="E36" s="44">
        <v>0</v>
      </c>
      <c r="F36" s="72">
        <v>0</v>
      </c>
      <c r="G36" s="44">
        <v>0</v>
      </c>
      <c r="H36" s="44">
        <v>0</v>
      </c>
    </row>
    <row r="37" spans="2:8" x14ac:dyDescent="0.25">
      <c r="B37" s="89"/>
      <c r="C37" s="61">
        <v>43728</v>
      </c>
      <c r="D37" s="59">
        <v>54.62</v>
      </c>
      <c r="E37" s="44">
        <v>0.04</v>
      </c>
      <c r="F37" s="72">
        <v>0</v>
      </c>
      <c r="G37" s="44">
        <v>0</v>
      </c>
      <c r="H37" s="44">
        <v>0</v>
      </c>
    </row>
    <row r="38" spans="2:8" x14ac:dyDescent="0.25">
      <c r="B38" s="89"/>
      <c r="C38" s="61">
        <v>43721</v>
      </c>
      <c r="D38" s="59">
        <v>52.28</v>
      </c>
      <c r="E38" s="44">
        <v>0.08</v>
      </c>
      <c r="F38" s="72">
        <v>0</v>
      </c>
      <c r="G38" s="44">
        <v>0</v>
      </c>
      <c r="H38" s="44">
        <v>0</v>
      </c>
    </row>
    <row r="39" spans="2:8" x14ac:dyDescent="0.25">
      <c r="B39" s="89"/>
      <c r="C39" s="61">
        <v>43714</v>
      </c>
      <c r="D39" s="59">
        <v>51.57</v>
      </c>
      <c r="E39" s="44">
        <v>0.08</v>
      </c>
      <c r="F39" s="72">
        <v>0</v>
      </c>
      <c r="G39" s="44">
        <v>0</v>
      </c>
      <c r="H39" s="44">
        <v>0.43</v>
      </c>
    </row>
    <row r="40" spans="2:8" x14ac:dyDescent="0.25">
      <c r="B40" s="89"/>
      <c r="C40" s="61">
        <v>43707</v>
      </c>
      <c r="D40" s="59">
        <v>51.45</v>
      </c>
      <c r="E40" s="44">
        <v>0.06</v>
      </c>
      <c r="F40" s="72">
        <v>0</v>
      </c>
      <c r="G40" s="44">
        <v>0</v>
      </c>
      <c r="H40" s="44">
        <v>0.55000000000000004</v>
      </c>
    </row>
    <row r="41" spans="2:8" x14ac:dyDescent="0.25">
      <c r="B41" s="89"/>
      <c r="C41" s="61">
        <v>43700</v>
      </c>
      <c r="D41" s="59">
        <v>52.57</v>
      </c>
      <c r="E41" s="44">
        <v>0.11</v>
      </c>
      <c r="F41" s="72">
        <v>0</v>
      </c>
      <c r="G41" s="44">
        <v>0</v>
      </c>
      <c r="H41" s="44">
        <v>0</v>
      </c>
    </row>
    <row r="42" spans="2:8" x14ac:dyDescent="0.25">
      <c r="B42" s="89"/>
      <c r="C42" s="61">
        <v>43693</v>
      </c>
      <c r="D42" s="59">
        <v>52.22</v>
      </c>
      <c r="E42" s="44">
        <v>0.17</v>
      </c>
      <c r="F42" s="72">
        <v>0.02</v>
      </c>
      <c r="G42" s="44">
        <v>0</v>
      </c>
      <c r="H42" s="44">
        <v>0</v>
      </c>
    </row>
    <row r="43" spans="2:8" x14ac:dyDescent="0.25">
      <c r="B43" s="89"/>
      <c r="C43" s="61">
        <v>43686</v>
      </c>
      <c r="D43" s="59">
        <v>52.67</v>
      </c>
      <c r="E43" s="44">
        <v>0.15</v>
      </c>
      <c r="F43" s="72">
        <v>0</v>
      </c>
      <c r="G43" s="44">
        <v>0</v>
      </c>
      <c r="H43" s="44">
        <v>0</v>
      </c>
    </row>
    <row r="44" spans="2:8" x14ac:dyDescent="0.25">
      <c r="B44" s="89"/>
      <c r="C44" s="61">
        <v>43679</v>
      </c>
      <c r="D44" s="59">
        <v>56.96</v>
      </c>
      <c r="E44" s="44">
        <v>0</v>
      </c>
      <c r="F44" s="72">
        <v>0</v>
      </c>
      <c r="G44" s="44">
        <v>0</v>
      </c>
      <c r="H44" s="44">
        <v>0</v>
      </c>
    </row>
    <row r="45" spans="2:8" x14ac:dyDescent="0.25">
      <c r="B45" s="89"/>
      <c r="C45" s="61">
        <v>43672</v>
      </c>
      <c r="D45" s="59">
        <v>56.07</v>
      </c>
      <c r="E45" s="44">
        <v>0</v>
      </c>
      <c r="F45" s="72">
        <v>0</v>
      </c>
      <c r="G45" s="44">
        <v>0</v>
      </c>
      <c r="H45" s="44">
        <v>0</v>
      </c>
    </row>
    <row r="46" spans="2:8" x14ac:dyDescent="0.25">
      <c r="B46" s="89"/>
      <c r="C46" s="61">
        <v>43665</v>
      </c>
      <c r="D46" s="59">
        <v>55.81</v>
      </c>
      <c r="E46" s="44">
        <v>0</v>
      </c>
      <c r="F46" s="72">
        <v>0</v>
      </c>
      <c r="G46" s="44">
        <v>0</v>
      </c>
      <c r="H46" s="44">
        <v>0</v>
      </c>
    </row>
    <row r="47" spans="2:8" x14ac:dyDescent="0.25">
      <c r="B47" s="89"/>
      <c r="C47" s="61">
        <v>43658</v>
      </c>
      <c r="D47" s="59">
        <v>58.05</v>
      </c>
      <c r="E47" s="44">
        <v>0</v>
      </c>
      <c r="F47" s="72">
        <v>0</v>
      </c>
      <c r="G47" s="44">
        <v>0</v>
      </c>
      <c r="H47" s="44">
        <v>0</v>
      </c>
    </row>
    <row r="48" spans="2:8" x14ac:dyDescent="0.25">
      <c r="B48" s="89"/>
      <c r="C48" s="61">
        <v>43651</v>
      </c>
      <c r="D48" s="59">
        <v>59.32</v>
      </c>
      <c r="E48" s="44">
        <v>0</v>
      </c>
      <c r="F48" s="72">
        <v>0</v>
      </c>
      <c r="G48" s="44">
        <v>0</v>
      </c>
      <c r="H48" s="44">
        <v>0</v>
      </c>
    </row>
    <row r="49" spans="2:8" x14ac:dyDescent="0.25">
      <c r="B49" s="89"/>
      <c r="C49" s="61">
        <v>43644</v>
      </c>
      <c r="D49" s="59">
        <v>58.32</v>
      </c>
      <c r="E49" s="44">
        <v>0</v>
      </c>
      <c r="F49" s="72">
        <v>0</v>
      </c>
      <c r="G49" s="44">
        <v>0</v>
      </c>
      <c r="H49" s="44">
        <v>0</v>
      </c>
    </row>
    <row r="50" spans="2:8" x14ac:dyDescent="0.25">
      <c r="B50" s="89"/>
      <c r="C50" s="61">
        <v>43637</v>
      </c>
      <c r="D50" s="59">
        <v>59.14</v>
      </c>
      <c r="E50" s="44">
        <v>0</v>
      </c>
      <c r="F50" s="72">
        <v>0</v>
      </c>
      <c r="G50" s="44">
        <v>0</v>
      </c>
      <c r="H50" s="44">
        <v>0</v>
      </c>
    </row>
    <row r="51" spans="2:8" x14ac:dyDescent="0.25">
      <c r="B51" s="89"/>
      <c r="C51" s="61">
        <v>43630</v>
      </c>
      <c r="D51" s="59">
        <v>58.97</v>
      </c>
      <c r="E51" s="44">
        <v>0</v>
      </c>
      <c r="F51" s="72">
        <v>0</v>
      </c>
      <c r="G51" s="44">
        <v>0</v>
      </c>
      <c r="H51" s="44">
        <v>0</v>
      </c>
    </row>
    <row r="52" spans="2:8" x14ac:dyDescent="0.25">
      <c r="B52" s="89"/>
      <c r="C52" s="61">
        <v>43623</v>
      </c>
      <c r="D52" s="59">
        <v>61.51</v>
      </c>
      <c r="E52" s="44">
        <v>0</v>
      </c>
      <c r="F52" s="72">
        <v>0</v>
      </c>
      <c r="G52" s="44">
        <v>0</v>
      </c>
      <c r="H52" s="44">
        <v>0</v>
      </c>
    </row>
    <row r="53" spans="2:8" x14ac:dyDescent="0.25">
      <c r="B53" s="89"/>
      <c r="C53" s="61">
        <v>43616</v>
      </c>
      <c r="D53" s="59">
        <v>61.31</v>
      </c>
      <c r="E53" s="44">
        <v>0</v>
      </c>
      <c r="F53" s="72">
        <v>0</v>
      </c>
      <c r="G53" s="44">
        <v>0</v>
      </c>
      <c r="H53" s="44">
        <v>0</v>
      </c>
    </row>
    <row r="54" spans="2:8" x14ac:dyDescent="0.25">
      <c r="B54" s="89"/>
      <c r="C54" s="61">
        <v>43609</v>
      </c>
      <c r="D54" s="59">
        <v>59.37</v>
      </c>
      <c r="E54" s="44">
        <v>0</v>
      </c>
      <c r="F54" s="72">
        <v>0</v>
      </c>
      <c r="G54" s="44">
        <v>0</v>
      </c>
      <c r="H54" s="44">
        <v>0</v>
      </c>
    </row>
    <row r="55" spans="2:8" x14ac:dyDescent="0.25">
      <c r="B55" s="89"/>
      <c r="C55" s="61">
        <v>43602</v>
      </c>
      <c r="D55" s="59">
        <v>59.51</v>
      </c>
      <c r="E55" s="44">
        <v>0</v>
      </c>
      <c r="F55" s="72">
        <v>0</v>
      </c>
      <c r="G55" s="44">
        <v>0</v>
      </c>
      <c r="H55" s="44">
        <v>0</v>
      </c>
    </row>
    <row r="56" spans="2:8" x14ac:dyDescent="0.25">
      <c r="B56" s="89"/>
      <c r="C56" s="61">
        <v>43595</v>
      </c>
      <c r="D56" s="59">
        <v>64.650000000000006</v>
      </c>
      <c r="E56" s="44">
        <v>0</v>
      </c>
      <c r="F56" s="72">
        <v>0</v>
      </c>
      <c r="G56" s="44">
        <v>0</v>
      </c>
      <c r="H56" s="44">
        <v>0</v>
      </c>
    </row>
    <row r="57" spans="2:8" x14ac:dyDescent="0.25">
      <c r="B57" s="89"/>
      <c r="C57" s="61">
        <v>43588</v>
      </c>
      <c r="D57" s="59">
        <v>68.27</v>
      </c>
      <c r="E57" s="44">
        <v>0</v>
      </c>
      <c r="F57" s="72">
        <v>0</v>
      </c>
      <c r="G57" s="44">
        <v>0</v>
      </c>
      <c r="H57" s="44">
        <v>0</v>
      </c>
    </row>
    <row r="58" spans="2:8" x14ac:dyDescent="0.25">
      <c r="B58" s="89"/>
      <c r="C58" s="61">
        <v>43581</v>
      </c>
      <c r="D58" s="59">
        <v>68.680000000000007</v>
      </c>
      <c r="E58" s="44">
        <v>0.03</v>
      </c>
      <c r="F58" s="72">
        <v>0</v>
      </c>
      <c r="G58" s="44">
        <v>0</v>
      </c>
      <c r="H58" s="44">
        <v>0</v>
      </c>
    </row>
    <row r="59" spans="2:8" x14ac:dyDescent="0.25">
      <c r="B59" s="89"/>
      <c r="C59" s="61">
        <v>43574</v>
      </c>
      <c r="D59" s="59">
        <v>68.88</v>
      </c>
      <c r="E59" s="44">
        <v>0.12</v>
      </c>
      <c r="F59" s="72">
        <v>0</v>
      </c>
      <c r="G59" s="44">
        <v>0</v>
      </c>
      <c r="H59" s="44">
        <v>0</v>
      </c>
    </row>
    <row r="60" spans="2:8" x14ac:dyDescent="0.25">
      <c r="B60" s="89"/>
      <c r="C60" s="61"/>
      <c r="D60" s="59"/>
      <c r="E60" s="44"/>
      <c r="F60" s="72"/>
      <c r="G60" s="44"/>
      <c r="H60" s="44"/>
    </row>
    <row r="61" spans="2:8" x14ac:dyDescent="0.25">
      <c r="B61" s="89"/>
      <c r="C61" s="61"/>
      <c r="D61" s="59"/>
      <c r="E61" s="44"/>
      <c r="F61" s="72"/>
      <c r="G61" s="44"/>
      <c r="H61" s="44"/>
    </row>
    <row r="62" spans="2:8" x14ac:dyDescent="0.25">
      <c r="B62" s="89"/>
      <c r="C62" s="61"/>
      <c r="D62" s="59"/>
      <c r="E62" s="44"/>
      <c r="F62" s="72"/>
      <c r="G62" s="44"/>
      <c r="H62" s="44"/>
    </row>
    <row r="63" spans="2:8" x14ac:dyDescent="0.25">
      <c r="B63" s="89"/>
      <c r="C63" s="61"/>
      <c r="D63" s="59"/>
      <c r="E63" s="44"/>
      <c r="F63" s="72"/>
      <c r="G63" s="44"/>
      <c r="H63" s="44"/>
    </row>
    <row r="64" spans="2:8" x14ac:dyDescent="0.25">
      <c r="B64" s="89"/>
      <c r="C64" s="61"/>
      <c r="D64" s="59"/>
      <c r="E64" s="44"/>
      <c r="F64" s="72"/>
      <c r="G64" s="44"/>
      <c r="H64" s="44"/>
    </row>
    <row r="65" spans="2:8" x14ac:dyDescent="0.25">
      <c r="B65" s="89"/>
      <c r="C65" s="61"/>
      <c r="D65" s="59"/>
      <c r="E65" s="44"/>
      <c r="F65" s="72"/>
      <c r="G65" s="44"/>
      <c r="H65" s="44"/>
    </row>
    <row r="66" spans="2:8" x14ac:dyDescent="0.25">
      <c r="B66" s="89"/>
      <c r="C66" s="61"/>
      <c r="D66" s="59"/>
      <c r="E66" s="44"/>
      <c r="F66" s="72"/>
      <c r="G66" s="44"/>
      <c r="H66" s="44"/>
    </row>
    <row r="67" spans="2:8" x14ac:dyDescent="0.25">
      <c r="B67" s="89"/>
      <c r="C67" s="61"/>
      <c r="D67" s="59"/>
      <c r="E67" s="44"/>
      <c r="F67" s="72"/>
      <c r="G67" s="44"/>
      <c r="H67" s="44"/>
    </row>
    <row r="68" spans="2:8" x14ac:dyDescent="0.25">
      <c r="B68" s="89"/>
      <c r="C68" s="61"/>
      <c r="D68" s="59"/>
      <c r="E68" s="44"/>
      <c r="F68" s="72"/>
      <c r="G68" s="44"/>
      <c r="H68" s="44"/>
    </row>
    <row r="69" spans="2:8" x14ac:dyDescent="0.25">
      <c r="B69" s="89"/>
      <c r="C69" s="61"/>
      <c r="D69" s="59"/>
      <c r="E69" s="44"/>
      <c r="F69" s="72"/>
      <c r="G69" s="44"/>
      <c r="H69" s="44"/>
    </row>
    <row r="70" spans="2:8" x14ac:dyDescent="0.25">
      <c r="B70" s="89"/>
      <c r="C70" s="61"/>
      <c r="D70" s="59"/>
      <c r="E70" s="44"/>
      <c r="F70" s="72"/>
      <c r="G70" s="44"/>
      <c r="H70" s="44"/>
    </row>
    <row r="71" spans="2:8" x14ac:dyDescent="0.25">
      <c r="B71" s="89"/>
      <c r="C71" s="61"/>
      <c r="D71" s="59"/>
      <c r="E71" s="44"/>
      <c r="F71" s="72"/>
      <c r="G71" s="44"/>
      <c r="H71" s="44"/>
    </row>
    <row r="72" spans="2:8" x14ac:dyDescent="0.25">
      <c r="B72" s="89"/>
      <c r="C72" s="61"/>
      <c r="D72" s="59"/>
      <c r="E72" s="44"/>
      <c r="F72" s="72"/>
      <c r="G72" s="44"/>
      <c r="H72" s="44"/>
    </row>
    <row r="73" spans="2:8" x14ac:dyDescent="0.25">
      <c r="B73" s="89"/>
      <c r="C73" s="61"/>
      <c r="D73" s="59"/>
      <c r="E73" s="44"/>
      <c r="F73" s="72"/>
      <c r="G73" s="44"/>
      <c r="H73" s="44"/>
    </row>
    <row r="74" spans="2:8" x14ac:dyDescent="0.25">
      <c r="B74" s="89"/>
      <c r="C74" s="61"/>
      <c r="D74" s="59"/>
      <c r="E74" s="44"/>
      <c r="F74" s="72"/>
      <c r="G74" s="44"/>
      <c r="H74" s="44"/>
    </row>
    <row r="75" spans="2:8" x14ac:dyDescent="0.25">
      <c r="B75" s="89"/>
      <c r="C75" s="61"/>
      <c r="D75" s="59"/>
      <c r="E75" s="44"/>
      <c r="F75" s="72"/>
      <c r="G75" s="44"/>
      <c r="H75" s="44"/>
    </row>
    <row r="76" spans="2:8" x14ac:dyDescent="0.25">
      <c r="B76" s="89"/>
      <c r="C76" s="61"/>
      <c r="D76" s="59"/>
      <c r="E76" s="44"/>
      <c r="F76" s="72"/>
      <c r="G76" s="44"/>
      <c r="H76" s="44"/>
    </row>
    <row r="77" spans="2:8" x14ac:dyDescent="0.25">
      <c r="B77" s="89"/>
      <c r="C77" s="61"/>
      <c r="D77" s="59"/>
      <c r="E77" s="44"/>
      <c r="F77" s="72"/>
      <c r="G77" s="44"/>
      <c r="H77" s="44"/>
    </row>
    <row r="78" spans="2:8" x14ac:dyDescent="0.25">
      <c r="B78" s="89"/>
      <c r="C78" s="61"/>
      <c r="D78" s="59"/>
      <c r="E78" s="44"/>
      <c r="F78" s="72"/>
      <c r="G78" s="44"/>
      <c r="H78" s="44"/>
    </row>
    <row r="79" spans="2:8" x14ac:dyDescent="0.25">
      <c r="B79" s="89"/>
      <c r="C79" s="61"/>
      <c r="D79" s="59"/>
      <c r="E79" s="44"/>
      <c r="F79" s="72"/>
      <c r="G79" s="44"/>
      <c r="H79" s="44"/>
    </row>
    <row r="80" spans="2:8" x14ac:dyDescent="0.25">
      <c r="B80" s="89"/>
      <c r="C80" s="61"/>
      <c r="D80" s="59"/>
      <c r="E80" s="44"/>
      <c r="F80" s="72"/>
      <c r="G80" s="44"/>
      <c r="H80" s="44"/>
    </row>
    <row r="81" spans="2:8" x14ac:dyDescent="0.25">
      <c r="B81" s="89"/>
      <c r="C81" s="61"/>
      <c r="D81" s="59"/>
      <c r="E81" s="44"/>
      <c r="F81" s="72"/>
      <c r="G81" s="44"/>
      <c r="H81" s="44"/>
    </row>
    <row r="82" spans="2:8" x14ac:dyDescent="0.25">
      <c r="B82" s="89"/>
      <c r="C82" s="61"/>
      <c r="D82" s="59"/>
      <c r="E82" s="44"/>
      <c r="F82" s="72"/>
      <c r="G82" s="44"/>
      <c r="H82" s="44"/>
    </row>
    <row r="83" spans="2:8" x14ac:dyDescent="0.25">
      <c r="B83" s="89"/>
      <c r="C83" s="61"/>
      <c r="D83" s="59"/>
      <c r="E83" s="44"/>
      <c r="F83" s="72"/>
      <c r="G83" s="44"/>
      <c r="H83" s="44"/>
    </row>
    <row r="84" spans="2:8" x14ac:dyDescent="0.25">
      <c r="B84" s="89"/>
      <c r="C84" s="61"/>
      <c r="D84" s="59"/>
      <c r="E84" s="44"/>
      <c r="F84" s="72"/>
      <c r="G84" s="44"/>
      <c r="H84" s="44"/>
    </row>
    <row r="85" spans="2:8" x14ac:dyDescent="0.25">
      <c r="B85" s="89"/>
      <c r="C85" s="61"/>
      <c r="D85" s="59"/>
      <c r="E85" s="59"/>
      <c r="F85" s="72"/>
      <c r="G85" s="44"/>
      <c r="H85" s="44"/>
    </row>
    <row r="86" spans="2:8" x14ac:dyDescent="0.25">
      <c r="C86" s="61"/>
      <c r="D86" s="59"/>
      <c r="E86" s="59"/>
      <c r="F86" s="72"/>
      <c r="G86" s="44"/>
      <c r="H86" s="44"/>
    </row>
    <row r="87" spans="2:8" x14ac:dyDescent="0.25">
      <c r="C87" s="61"/>
      <c r="D87" s="59"/>
      <c r="E87" s="59"/>
      <c r="F87" s="72"/>
      <c r="G87" s="44"/>
      <c r="H87" s="44"/>
    </row>
    <row r="88" spans="2:8" x14ac:dyDescent="0.25">
      <c r="C88" s="61"/>
      <c r="D88" s="59"/>
      <c r="E88" s="59"/>
      <c r="F88" s="60"/>
      <c r="G88" s="44"/>
      <c r="H88" s="44"/>
    </row>
    <row r="89" spans="2:8" x14ac:dyDescent="0.25">
      <c r="C89" s="61"/>
      <c r="D89" s="59"/>
      <c r="E89" s="59"/>
      <c r="F89" s="60"/>
      <c r="G89" s="44"/>
      <c r="H89" s="44"/>
    </row>
    <row r="90" spans="2:8" x14ac:dyDescent="0.25">
      <c r="C90" s="61"/>
      <c r="D90" s="62"/>
      <c r="E90" s="62"/>
      <c r="F90" s="63"/>
      <c r="G90" s="62"/>
      <c r="H90" s="62"/>
    </row>
    <row r="91" spans="2:8" x14ac:dyDescent="0.25">
      <c r="C91" s="61"/>
      <c r="D91" s="62"/>
      <c r="E91" s="62"/>
      <c r="F91" s="63"/>
      <c r="G91" s="62"/>
      <c r="H91" s="62"/>
    </row>
    <row r="92" spans="2:8" x14ac:dyDescent="0.25">
      <c r="C92" s="61"/>
      <c r="D92" s="62"/>
      <c r="E92" s="62"/>
      <c r="F92" s="63"/>
      <c r="G92" s="62"/>
      <c r="H92" s="62"/>
    </row>
    <row r="93" spans="2:8" x14ac:dyDescent="0.25">
      <c r="C93" s="61"/>
      <c r="D93" s="62"/>
      <c r="E93" s="62"/>
      <c r="F93" s="63"/>
      <c r="G93" s="62"/>
      <c r="H93" s="62"/>
    </row>
    <row r="94" spans="2:8" x14ac:dyDescent="0.25">
      <c r="C94" s="61"/>
      <c r="D94" s="62"/>
      <c r="E94" s="62"/>
      <c r="F94" s="63"/>
      <c r="G94" s="62"/>
      <c r="H94" s="62"/>
    </row>
  </sheetData>
  <mergeCells count="3">
    <mergeCell ref="B1:B85"/>
    <mergeCell ref="C1:H2"/>
    <mergeCell ref="E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16"/>
  <sheetViews>
    <sheetView workbookViewId="0">
      <selection activeCell="K20" sqref="K20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6" t="s">
        <v>2</v>
      </c>
      <c r="D4" s="57" t="s">
        <v>3</v>
      </c>
      <c r="E4" s="87" t="s">
        <v>7</v>
      </c>
      <c r="F4" s="88"/>
      <c r="G4" s="57" t="s">
        <v>4</v>
      </c>
      <c r="H4" s="58" t="s">
        <v>5</v>
      </c>
      <c r="I4" s="89"/>
    </row>
    <row r="5" spans="2:9" ht="18" customHeight="1" x14ac:dyDescent="0.25">
      <c r="B5" s="89"/>
      <c r="C5" s="56"/>
      <c r="D5" s="57"/>
      <c r="E5" s="57">
        <v>2017</v>
      </c>
      <c r="F5" s="55">
        <v>2018</v>
      </c>
      <c r="G5" s="57"/>
      <c r="H5" s="58"/>
      <c r="I5" s="89"/>
    </row>
    <row r="6" spans="2:9" ht="18" customHeight="1" x14ac:dyDescent="0.25">
      <c r="B6" s="89"/>
      <c r="C6" s="56"/>
      <c r="D6" s="57"/>
      <c r="E6" s="57"/>
      <c r="F6" s="55"/>
      <c r="G6" s="57"/>
      <c r="H6" s="58"/>
      <c r="I6" s="89"/>
    </row>
    <row r="7" spans="2:9" ht="18" customHeight="1" x14ac:dyDescent="0.25">
      <c r="B7" s="89"/>
      <c r="C7" s="61">
        <v>43567</v>
      </c>
      <c r="D7" s="59">
        <v>69.209999999999994</v>
      </c>
      <c r="E7" s="44">
        <v>0.3</v>
      </c>
      <c r="F7" s="72">
        <v>0.35</v>
      </c>
      <c r="G7" s="44">
        <v>0</v>
      </c>
      <c r="H7" s="44">
        <v>0</v>
      </c>
      <c r="I7" s="89"/>
    </row>
    <row r="8" spans="2:9" ht="18" customHeight="1" x14ac:dyDescent="0.25">
      <c r="B8" s="89"/>
      <c r="C8" s="61">
        <v>43560</v>
      </c>
      <c r="D8" s="59">
        <v>68.22</v>
      </c>
      <c r="E8" s="44">
        <v>0.48</v>
      </c>
      <c r="F8" s="72">
        <v>0.53</v>
      </c>
      <c r="G8" s="44">
        <v>0</v>
      </c>
      <c r="H8" s="44">
        <v>0</v>
      </c>
      <c r="I8" s="89"/>
    </row>
    <row r="9" spans="2:9" ht="18" customHeight="1" x14ac:dyDescent="0.25">
      <c r="B9" s="89"/>
      <c r="C9" s="61">
        <v>43553</v>
      </c>
      <c r="D9" s="59">
        <v>68.23</v>
      </c>
      <c r="E9" s="44">
        <v>0.52</v>
      </c>
      <c r="F9" s="72">
        <v>0.56999999999999995</v>
      </c>
      <c r="G9" s="44">
        <v>0</v>
      </c>
      <c r="H9" s="44">
        <v>0</v>
      </c>
      <c r="I9" s="89"/>
    </row>
    <row r="10" spans="2:9" ht="18" customHeight="1" x14ac:dyDescent="0.25">
      <c r="B10" s="89"/>
      <c r="C10" s="61">
        <v>43546</v>
      </c>
      <c r="D10" s="59">
        <v>65.83</v>
      </c>
      <c r="E10" s="44">
        <v>0.5</v>
      </c>
      <c r="F10" s="72">
        <v>0.55000000000000004</v>
      </c>
      <c r="G10" s="44">
        <v>0</v>
      </c>
      <c r="H10" s="44">
        <v>0</v>
      </c>
      <c r="I10" s="89"/>
    </row>
    <row r="11" spans="2:9" ht="18" customHeight="1" x14ac:dyDescent="0.25">
      <c r="B11" s="89"/>
      <c r="C11" s="61">
        <v>43539</v>
      </c>
      <c r="D11" s="59">
        <v>64.099999999999994</v>
      </c>
      <c r="E11" s="44">
        <v>0.46</v>
      </c>
      <c r="F11" s="72">
        <v>0.51</v>
      </c>
      <c r="G11" s="44">
        <v>0</v>
      </c>
      <c r="H11" s="44">
        <v>0</v>
      </c>
      <c r="I11" s="89"/>
    </row>
    <row r="12" spans="2:9" ht="18" customHeight="1" x14ac:dyDescent="0.25">
      <c r="B12" s="89"/>
      <c r="C12" s="61">
        <v>43532</v>
      </c>
      <c r="D12" s="59">
        <v>63.42</v>
      </c>
      <c r="E12" s="44">
        <v>0.44</v>
      </c>
      <c r="F12" s="72">
        <v>0.49</v>
      </c>
      <c r="G12" s="44">
        <v>0</v>
      </c>
      <c r="H12" s="44">
        <v>0</v>
      </c>
      <c r="I12" s="89"/>
    </row>
    <row r="13" spans="2:9" ht="18" customHeight="1" x14ac:dyDescent="0.25">
      <c r="B13" s="89"/>
      <c r="C13" s="61">
        <v>43525</v>
      </c>
      <c r="D13" s="59">
        <v>62.67</v>
      </c>
      <c r="E13" s="44">
        <v>0.39</v>
      </c>
      <c r="F13" s="72">
        <v>0.44</v>
      </c>
      <c r="G13" s="44">
        <v>0</v>
      </c>
      <c r="H13" s="44">
        <v>0</v>
      </c>
      <c r="I13" s="89"/>
    </row>
    <row r="14" spans="2:9" ht="18" customHeight="1" x14ac:dyDescent="0.25">
      <c r="B14" s="89"/>
      <c r="C14" s="61">
        <v>43518</v>
      </c>
      <c r="D14" s="59">
        <v>61.8</v>
      </c>
      <c r="E14" s="44">
        <v>0.34</v>
      </c>
      <c r="F14" s="72">
        <v>0.39</v>
      </c>
      <c r="G14" s="44">
        <v>0</v>
      </c>
      <c r="H14" s="44">
        <v>0</v>
      </c>
      <c r="I14" s="89"/>
    </row>
    <row r="15" spans="2:9" ht="18" customHeight="1" x14ac:dyDescent="0.25">
      <c r="B15" s="89"/>
      <c r="C15" s="61">
        <v>43511</v>
      </c>
      <c r="D15" s="59">
        <v>62.27</v>
      </c>
      <c r="E15" s="44">
        <v>0.23</v>
      </c>
      <c r="F15" s="72">
        <v>0.28000000000000003</v>
      </c>
      <c r="G15" s="44">
        <v>0</v>
      </c>
      <c r="H15" s="44">
        <v>0</v>
      </c>
      <c r="I15" s="89"/>
    </row>
    <row r="16" spans="2:9" ht="18" customHeight="1" x14ac:dyDescent="0.25">
      <c r="B16" s="89"/>
      <c r="C16" s="61">
        <v>43504</v>
      </c>
      <c r="D16" s="59">
        <v>64.61</v>
      </c>
      <c r="E16" s="44">
        <v>0.13</v>
      </c>
      <c r="F16" s="72">
        <v>0.18</v>
      </c>
      <c r="G16" s="44">
        <v>0</v>
      </c>
      <c r="H16" s="44">
        <v>0</v>
      </c>
      <c r="I16" s="89"/>
    </row>
    <row r="17" spans="2:9" ht="18" customHeight="1" x14ac:dyDescent="0.25">
      <c r="B17" s="89"/>
      <c r="C17" s="61">
        <v>43497</v>
      </c>
      <c r="D17" s="59">
        <v>65.069999999999993</v>
      </c>
      <c r="E17" s="44">
        <v>0.02</v>
      </c>
      <c r="F17" s="72">
        <v>7.0000000000000007E-2</v>
      </c>
      <c r="G17" s="44">
        <v>0</v>
      </c>
      <c r="H17" s="44">
        <v>0</v>
      </c>
      <c r="I17" s="89"/>
    </row>
    <row r="18" spans="2:9" ht="18" customHeight="1" x14ac:dyDescent="0.25">
      <c r="B18" s="89"/>
      <c r="C18" s="61">
        <v>43490</v>
      </c>
      <c r="D18" s="59">
        <v>64.900000000000006</v>
      </c>
      <c r="E18" s="44">
        <v>0.14000000000000001</v>
      </c>
      <c r="F18" s="72">
        <v>0.19</v>
      </c>
      <c r="G18" s="44">
        <v>0</v>
      </c>
      <c r="H18" s="44">
        <v>0</v>
      </c>
      <c r="I18" s="89"/>
    </row>
    <row r="19" spans="2:9" ht="18" customHeight="1" x14ac:dyDescent="0.25">
      <c r="B19" s="89"/>
      <c r="C19" s="61"/>
      <c r="D19" s="59"/>
      <c r="E19" s="44"/>
      <c r="F19" s="72"/>
      <c r="G19" s="44"/>
      <c r="H19" s="44"/>
      <c r="I19" s="89"/>
    </row>
    <row r="20" spans="2:9" ht="18" customHeight="1" x14ac:dyDescent="0.25">
      <c r="B20" s="89"/>
      <c r="C20" s="61">
        <f t="shared" ref="C20:C44" si="0">C21+7</f>
        <v>43455</v>
      </c>
      <c r="D20" s="59">
        <v>68.349999999999994</v>
      </c>
      <c r="E20" s="44">
        <v>0.67</v>
      </c>
      <c r="F20" s="72">
        <v>0.72</v>
      </c>
      <c r="G20" s="44">
        <v>0</v>
      </c>
      <c r="H20" s="44">
        <v>0</v>
      </c>
      <c r="I20" s="89"/>
    </row>
    <row r="21" spans="2:9" ht="18" customHeight="1" x14ac:dyDescent="0.25">
      <c r="B21" s="89"/>
      <c r="C21" s="61">
        <f t="shared" si="0"/>
        <v>43448</v>
      </c>
      <c r="D21" s="59">
        <v>69.77</v>
      </c>
      <c r="E21" s="44">
        <v>0.73</v>
      </c>
      <c r="F21" s="72">
        <v>0.78</v>
      </c>
      <c r="G21" s="44">
        <v>0</v>
      </c>
      <c r="H21" s="44">
        <v>0</v>
      </c>
      <c r="I21" s="89"/>
    </row>
    <row r="22" spans="2:9" ht="18" customHeight="1" x14ac:dyDescent="0.25">
      <c r="B22" s="89"/>
      <c r="C22" s="61">
        <f t="shared" si="0"/>
        <v>43441</v>
      </c>
      <c r="D22" s="59">
        <v>69.34</v>
      </c>
      <c r="E22" s="44">
        <v>0.96</v>
      </c>
      <c r="F22" s="72">
        <v>1.01</v>
      </c>
      <c r="G22" s="44">
        <v>0</v>
      </c>
      <c r="H22" s="44">
        <v>0</v>
      </c>
      <c r="I22" s="89"/>
    </row>
    <row r="23" spans="2:9" ht="18" customHeight="1" x14ac:dyDescent="0.25">
      <c r="B23" s="89"/>
      <c r="C23" s="61">
        <f t="shared" si="0"/>
        <v>43434</v>
      </c>
      <c r="D23" s="59">
        <v>67.92</v>
      </c>
      <c r="E23" s="44">
        <v>0.89</v>
      </c>
      <c r="F23" s="72">
        <v>0.94</v>
      </c>
      <c r="G23" s="44">
        <v>0</v>
      </c>
      <c r="H23" s="44">
        <v>0</v>
      </c>
      <c r="I23" s="89"/>
    </row>
    <row r="24" spans="2:9" ht="18" customHeight="1" x14ac:dyDescent="0.25">
      <c r="B24" s="89"/>
      <c r="C24" s="61">
        <f t="shared" si="0"/>
        <v>43427</v>
      </c>
      <c r="D24" s="59">
        <v>67.89</v>
      </c>
      <c r="E24" s="44">
        <v>0.88</v>
      </c>
      <c r="F24" s="72">
        <v>0.93</v>
      </c>
      <c r="G24" s="44">
        <v>0</v>
      </c>
      <c r="H24" s="44">
        <v>0</v>
      </c>
      <c r="I24" s="89"/>
    </row>
    <row r="25" spans="2:9" ht="18" customHeight="1" x14ac:dyDescent="0.25">
      <c r="B25" s="89"/>
      <c r="C25" s="61">
        <f t="shared" si="0"/>
        <v>43420</v>
      </c>
      <c r="D25" s="59">
        <v>68.48</v>
      </c>
      <c r="E25" s="44">
        <v>1.04</v>
      </c>
      <c r="F25" s="72">
        <v>1.0900000000000001</v>
      </c>
      <c r="G25" s="44">
        <v>0</v>
      </c>
      <c r="H25" s="44">
        <v>0</v>
      </c>
      <c r="I25" s="89"/>
    </row>
    <row r="26" spans="2:9" ht="18" customHeight="1" x14ac:dyDescent="0.25">
      <c r="B26" s="89"/>
      <c r="C26" s="61">
        <f t="shared" si="0"/>
        <v>43413</v>
      </c>
      <c r="D26" s="59">
        <v>69.86</v>
      </c>
      <c r="E26" s="44">
        <v>1.25</v>
      </c>
      <c r="F26" s="72">
        <v>1.3</v>
      </c>
      <c r="G26" s="44">
        <v>0</v>
      </c>
      <c r="H26" s="44">
        <v>0</v>
      </c>
      <c r="I26" s="89"/>
    </row>
    <row r="27" spans="2:9" ht="18" customHeight="1" x14ac:dyDescent="0.25">
      <c r="B27" s="89"/>
      <c r="C27" s="61">
        <f t="shared" si="0"/>
        <v>43406</v>
      </c>
      <c r="D27" s="59">
        <v>68.56</v>
      </c>
      <c r="E27" s="44">
        <v>1.1000000000000001</v>
      </c>
      <c r="F27" s="72">
        <v>1.1499999999999999</v>
      </c>
      <c r="G27" s="44">
        <v>0</v>
      </c>
      <c r="H27" s="44">
        <v>0</v>
      </c>
      <c r="I27" s="89"/>
    </row>
    <row r="28" spans="2:9" ht="18" customHeight="1" x14ac:dyDescent="0.25">
      <c r="B28" s="89"/>
      <c r="C28" s="61">
        <f t="shared" si="0"/>
        <v>43399</v>
      </c>
      <c r="D28" s="59">
        <v>69.41</v>
      </c>
      <c r="E28" s="44">
        <v>0.98</v>
      </c>
      <c r="F28" s="72">
        <v>1.03</v>
      </c>
      <c r="G28" s="44">
        <v>0</v>
      </c>
      <c r="H28" s="44">
        <v>0</v>
      </c>
      <c r="I28" s="89"/>
    </row>
    <row r="29" spans="2:9" ht="18" customHeight="1" x14ac:dyDescent="0.25">
      <c r="B29" s="89"/>
      <c r="C29" s="61">
        <f t="shared" si="0"/>
        <v>43392</v>
      </c>
      <c r="D29" s="59">
        <v>69.09</v>
      </c>
      <c r="E29" s="44">
        <v>0.88</v>
      </c>
      <c r="F29" s="72">
        <v>0.93</v>
      </c>
      <c r="G29" s="44">
        <v>0</v>
      </c>
      <c r="H29" s="44">
        <v>0</v>
      </c>
      <c r="I29" s="89"/>
    </row>
    <row r="30" spans="2:9" ht="18" customHeight="1" x14ac:dyDescent="0.25">
      <c r="B30" s="89"/>
      <c r="C30" s="61">
        <f t="shared" si="0"/>
        <v>43385</v>
      </c>
      <c r="D30" s="59">
        <v>67.73</v>
      </c>
      <c r="E30" s="44">
        <v>0.8</v>
      </c>
      <c r="F30" s="72">
        <v>0.85</v>
      </c>
      <c r="G30" s="44">
        <v>0</v>
      </c>
      <c r="H30" s="44">
        <v>0</v>
      </c>
      <c r="I30" s="89"/>
    </row>
    <row r="31" spans="2:9" ht="18" customHeight="1" x14ac:dyDescent="0.25">
      <c r="B31" s="89"/>
      <c r="C31" s="61">
        <f t="shared" si="0"/>
        <v>43378</v>
      </c>
      <c r="D31" s="59">
        <v>67.87</v>
      </c>
      <c r="E31" s="44">
        <v>0.98099999999999998</v>
      </c>
      <c r="F31" s="72">
        <v>1.03</v>
      </c>
      <c r="G31" s="44">
        <v>0</v>
      </c>
      <c r="H31" s="44">
        <v>0</v>
      </c>
      <c r="I31" s="89"/>
    </row>
    <row r="32" spans="2:9" ht="18" customHeight="1" x14ac:dyDescent="0.25">
      <c r="B32" s="89"/>
      <c r="C32" s="61">
        <f t="shared" si="0"/>
        <v>43371</v>
      </c>
      <c r="D32" s="59">
        <v>69.94</v>
      </c>
      <c r="E32" s="44">
        <v>1</v>
      </c>
      <c r="F32" s="72">
        <v>1.05</v>
      </c>
      <c r="G32" s="44">
        <v>0</v>
      </c>
      <c r="H32" s="44">
        <v>0</v>
      </c>
      <c r="I32" s="89"/>
    </row>
    <row r="33" spans="2:16" ht="18" customHeight="1" x14ac:dyDescent="0.25">
      <c r="B33" s="89"/>
      <c r="C33" s="61">
        <f t="shared" si="0"/>
        <v>43364</v>
      </c>
      <c r="D33" s="59">
        <v>71.59</v>
      </c>
      <c r="E33" s="44">
        <v>0.8</v>
      </c>
      <c r="F33" s="72">
        <v>0.85</v>
      </c>
      <c r="G33" s="44">
        <v>0</v>
      </c>
      <c r="H33" s="44">
        <v>0</v>
      </c>
      <c r="I33" s="89"/>
    </row>
    <row r="34" spans="2:16" ht="18" customHeight="1" x14ac:dyDescent="0.25">
      <c r="B34" s="89"/>
      <c r="C34" s="61">
        <f t="shared" si="0"/>
        <v>43357</v>
      </c>
      <c r="D34" s="59">
        <v>73.790000000000006</v>
      </c>
      <c r="E34" s="59">
        <v>0.68</v>
      </c>
      <c r="F34" s="72">
        <v>0.73</v>
      </c>
      <c r="G34" s="44">
        <v>0</v>
      </c>
      <c r="H34" s="44">
        <v>0</v>
      </c>
      <c r="I34" s="89"/>
    </row>
    <row r="35" spans="2:16" ht="18" customHeight="1" x14ac:dyDescent="0.25">
      <c r="B35" s="89"/>
      <c r="C35" s="61">
        <f t="shared" si="0"/>
        <v>43350</v>
      </c>
      <c r="D35" s="59">
        <v>73.77</v>
      </c>
      <c r="E35" s="59">
        <v>0.66</v>
      </c>
      <c r="F35" s="72">
        <v>0.71</v>
      </c>
      <c r="G35" s="44">
        <v>0</v>
      </c>
      <c r="H35" s="44">
        <v>0</v>
      </c>
      <c r="I35" s="89"/>
    </row>
    <row r="36" spans="2:16" ht="18" customHeight="1" x14ac:dyDescent="0.25">
      <c r="B36" s="89"/>
      <c r="C36" s="61">
        <f t="shared" si="0"/>
        <v>43343</v>
      </c>
      <c r="D36" s="59">
        <v>74.260000000000005</v>
      </c>
      <c r="E36" s="59">
        <v>0.75</v>
      </c>
      <c r="F36" s="72">
        <v>0.8</v>
      </c>
      <c r="G36" s="44">
        <v>0</v>
      </c>
      <c r="H36" s="44">
        <v>0</v>
      </c>
      <c r="I36" s="89"/>
    </row>
    <row r="37" spans="2:16" ht="18" customHeight="1" x14ac:dyDescent="0.25">
      <c r="B37" s="89"/>
      <c r="C37" s="61">
        <f t="shared" si="0"/>
        <v>43336</v>
      </c>
      <c r="D37" s="59">
        <v>73.83</v>
      </c>
      <c r="E37" s="59">
        <v>0.82</v>
      </c>
      <c r="F37" s="60">
        <v>0.87</v>
      </c>
      <c r="G37" s="44">
        <v>0</v>
      </c>
      <c r="H37" s="44">
        <v>0</v>
      </c>
      <c r="I37" s="89"/>
    </row>
    <row r="38" spans="2:16" ht="18" customHeight="1" x14ac:dyDescent="0.25">
      <c r="B38" s="89"/>
      <c r="C38" s="61">
        <f t="shared" si="0"/>
        <v>43329</v>
      </c>
      <c r="D38" s="59">
        <v>75.45</v>
      </c>
      <c r="E38" s="59">
        <v>0.77</v>
      </c>
      <c r="F38" s="60">
        <v>0.82</v>
      </c>
      <c r="G38" s="44">
        <v>0</v>
      </c>
      <c r="H38" s="44">
        <v>0</v>
      </c>
      <c r="I38" s="89"/>
    </row>
    <row r="39" spans="2:16" ht="18" customHeight="1" x14ac:dyDescent="0.25">
      <c r="B39" s="89"/>
      <c r="C39" s="61">
        <f t="shared" si="0"/>
        <v>43322</v>
      </c>
      <c r="D39" s="62">
        <v>79.67</v>
      </c>
      <c r="E39" s="62">
        <v>0.64</v>
      </c>
      <c r="F39" s="63">
        <v>0.69</v>
      </c>
      <c r="G39" s="62">
        <v>0</v>
      </c>
      <c r="H39" s="62">
        <v>0</v>
      </c>
      <c r="I39" s="89"/>
    </row>
    <row r="40" spans="2:16" ht="18" customHeight="1" x14ac:dyDescent="0.25">
      <c r="B40" s="89"/>
      <c r="C40" s="61">
        <f t="shared" si="0"/>
        <v>43315</v>
      </c>
      <c r="D40" s="62">
        <v>80.06</v>
      </c>
      <c r="E40" s="62">
        <v>0.65</v>
      </c>
      <c r="F40" s="63">
        <v>0.7</v>
      </c>
      <c r="G40" s="62">
        <v>0</v>
      </c>
      <c r="H40" s="62">
        <v>0</v>
      </c>
      <c r="I40" s="89"/>
    </row>
    <row r="41" spans="2:16" ht="18" customHeight="1" x14ac:dyDescent="0.25">
      <c r="B41" s="89"/>
      <c r="C41" s="61">
        <f t="shared" si="0"/>
        <v>43308</v>
      </c>
      <c r="D41" s="62">
        <v>78.709999999999994</v>
      </c>
      <c r="E41" s="62">
        <v>0.66</v>
      </c>
      <c r="F41" s="63">
        <v>0.71</v>
      </c>
      <c r="G41" s="62">
        <v>0</v>
      </c>
      <c r="H41" s="62">
        <v>0</v>
      </c>
      <c r="I41" s="89"/>
    </row>
    <row r="42" spans="2:16" ht="18" customHeight="1" x14ac:dyDescent="0.25">
      <c r="B42" s="89"/>
      <c r="C42" s="61">
        <f t="shared" si="0"/>
        <v>43301</v>
      </c>
      <c r="D42" s="62">
        <v>79.5</v>
      </c>
      <c r="E42" s="62">
        <v>0.65</v>
      </c>
      <c r="F42" s="63">
        <v>0.7</v>
      </c>
      <c r="G42" s="62">
        <v>0</v>
      </c>
      <c r="H42" s="62">
        <v>0</v>
      </c>
      <c r="I42" s="89"/>
    </row>
    <row r="43" spans="2:16" ht="18" customHeight="1" x14ac:dyDescent="0.25">
      <c r="B43" s="89"/>
      <c r="C43" s="61">
        <f t="shared" si="0"/>
        <v>43294</v>
      </c>
      <c r="D43" s="62">
        <v>76.17</v>
      </c>
      <c r="E43" s="62">
        <v>0.62</v>
      </c>
      <c r="F43" s="63">
        <v>0.67</v>
      </c>
      <c r="G43" s="62">
        <v>0</v>
      </c>
      <c r="H43" s="62">
        <v>0</v>
      </c>
      <c r="I43" s="89"/>
    </row>
    <row r="44" spans="2:16" ht="18" customHeight="1" x14ac:dyDescent="0.25">
      <c r="B44" s="71"/>
      <c r="C44" s="61">
        <f t="shared" si="0"/>
        <v>43287</v>
      </c>
      <c r="D44" s="64">
        <v>74.59</v>
      </c>
      <c r="E44" s="64">
        <v>0.64</v>
      </c>
      <c r="F44" s="65">
        <v>0.69</v>
      </c>
      <c r="G44" s="64">
        <v>0</v>
      </c>
      <c r="H44" s="64">
        <v>0</v>
      </c>
      <c r="I44" s="71"/>
    </row>
    <row r="45" spans="2:16" ht="18" customHeight="1" x14ac:dyDescent="0.25">
      <c r="B45" s="71"/>
      <c r="C45" s="61">
        <f t="shared" ref="C45:C68" si="1">C46+7</f>
        <v>43280</v>
      </c>
      <c r="D45" s="64">
        <v>75.66</v>
      </c>
      <c r="E45" s="64">
        <v>0.68</v>
      </c>
      <c r="F45" s="65">
        <v>0.73</v>
      </c>
      <c r="G45" s="64">
        <v>0</v>
      </c>
      <c r="H45" s="64">
        <v>0</v>
      </c>
      <c r="I45" s="71"/>
    </row>
    <row r="46" spans="2:16" ht="18" customHeight="1" x14ac:dyDescent="0.25">
      <c r="C46" s="61">
        <f t="shared" si="1"/>
        <v>43273</v>
      </c>
      <c r="D46" s="64">
        <v>78.23</v>
      </c>
      <c r="E46" s="64">
        <v>1.03</v>
      </c>
      <c r="F46" s="65">
        <v>1.08</v>
      </c>
      <c r="G46" s="64">
        <v>0</v>
      </c>
      <c r="H46" s="64">
        <v>0</v>
      </c>
    </row>
    <row r="47" spans="2:16" ht="18" customHeight="1" x14ac:dyDescent="0.25">
      <c r="C47" s="61">
        <f t="shared" si="1"/>
        <v>43266</v>
      </c>
      <c r="D47" s="64">
        <v>82.99</v>
      </c>
      <c r="E47" s="64">
        <v>1.23</v>
      </c>
      <c r="F47" s="65">
        <v>1.28</v>
      </c>
      <c r="G47" s="64">
        <v>0</v>
      </c>
      <c r="H47" s="64">
        <v>0</v>
      </c>
      <c r="P47" t="s">
        <v>8</v>
      </c>
    </row>
    <row r="48" spans="2:16" ht="18" customHeight="1" x14ac:dyDescent="0.25">
      <c r="C48" s="61">
        <f t="shared" si="1"/>
        <v>43259</v>
      </c>
      <c r="D48" s="64">
        <v>81.27</v>
      </c>
      <c r="E48" s="64">
        <v>1.3</v>
      </c>
      <c r="F48" s="65">
        <v>1.35</v>
      </c>
      <c r="G48" s="64">
        <v>0</v>
      </c>
      <c r="H48" s="64">
        <v>0</v>
      </c>
    </row>
    <row r="49" spans="3:8" ht="18" customHeight="1" x14ac:dyDescent="0.25">
      <c r="C49" s="61">
        <f t="shared" si="1"/>
        <v>43252</v>
      </c>
      <c r="D49" s="64">
        <v>79.88</v>
      </c>
      <c r="E49" s="64">
        <v>1.28</v>
      </c>
      <c r="F49" s="65">
        <v>1.33</v>
      </c>
      <c r="G49" s="64">
        <v>0</v>
      </c>
      <c r="H49" s="64">
        <v>0</v>
      </c>
    </row>
    <row r="50" spans="3:8" ht="18" customHeight="1" x14ac:dyDescent="0.25">
      <c r="C50" s="61">
        <f t="shared" si="1"/>
        <v>43245</v>
      </c>
      <c r="D50" s="64">
        <v>76.33</v>
      </c>
      <c r="E50" s="64">
        <v>1.26</v>
      </c>
      <c r="F50" s="65">
        <v>1.31</v>
      </c>
      <c r="G50" s="64">
        <v>0</v>
      </c>
      <c r="H50" s="64">
        <v>0</v>
      </c>
    </row>
    <row r="51" spans="3:8" ht="18" customHeight="1" x14ac:dyDescent="0.25">
      <c r="C51" s="61">
        <f t="shared" si="1"/>
        <v>43238</v>
      </c>
      <c r="D51" s="64">
        <v>74.09</v>
      </c>
      <c r="E51" s="64">
        <v>1.31</v>
      </c>
      <c r="F51" s="65">
        <v>1.36</v>
      </c>
      <c r="G51" s="64">
        <v>0</v>
      </c>
      <c r="H51" s="64">
        <v>0</v>
      </c>
    </row>
    <row r="52" spans="3:8" ht="18" customHeight="1" x14ac:dyDescent="0.25">
      <c r="C52" s="61">
        <f t="shared" si="1"/>
        <v>43231</v>
      </c>
      <c r="D52" s="64">
        <v>75.58</v>
      </c>
      <c r="E52" s="64">
        <v>1.19</v>
      </c>
      <c r="F52" s="65">
        <v>1.24</v>
      </c>
      <c r="G52" s="64">
        <v>0</v>
      </c>
      <c r="H52" s="64">
        <v>0</v>
      </c>
    </row>
    <row r="53" spans="3:8" ht="18" customHeight="1" x14ac:dyDescent="0.25">
      <c r="C53" s="61">
        <f t="shared" si="1"/>
        <v>43224</v>
      </c>
      <c r="D53" s="64">
        <v>74.989999999999995</v>
      </c>
      <c r="E53" s="64">
        <v>1.06</v>
      </c>
      <c r="F53" s="65">
        <v>1.1100000000000001</v>
      </c>
      <c r="G53" s="64">
        <v>0</v>
      </c>
      <c r="H53" s="64">
        <v>0</v>
      </c>
    </row>
    <row r="54" spans="3:8" ht="18" customHeight="1" x14ac:dyDescent="0.25">
      <c r="C54" s="61">
        <f t="shared" si="1"/>
        <v>43217</v>
      </c>
      <c r="D54" s="64">
        <v>74.25</v>
      </c>
      <c r="E54" s="64">
        <v>1.05</v>
      </c>
      <c r="F54" s="65">
        <v>1.1000000000000001</v>
      </c>
      <c r="G54" s="64">
        <v>0</v>
      </c>
      <c r="H54" s="64">
        <v>0</v>
      </c>
    </row>
    <row r="55" spans="3:8" ht="18" customHeight="1" x14ac:dyDescent="0.25">
      <c r="C55" s="61">
        <f t="shared" si="1"/>
        <v>43210</v>
      </c>
      <c r="D55" s="64">
        <v>74.16</v>
      </c>
      <c r="E55" s="64">
        <v>1.06</v>
      </c>
      <c r="F55" s="65">
        <v>1.1100000000000001</v>
      </c>
      <c r="G55" s="64">
        <v>0</v>
      </c>
      <c r="H55" s="64">
        <v>0</v>
      </c>
    </row>
    <row r="56" spans="3:8" ht="18" customHeight="1" x14ac:dyDescent="0.25">
      <c r="C56" s="61">
        <f t="shared" si="1"/>
        <v>43203</v>
      </c>
      <c r="D56" s="44">
        <v>74.319999999999993</v>
      </c>
      <c r="E56" s="44">
        <v>0.95</v>
      </c>
      <c r="F56" s="44">
        <v>1.1000000000000001</v>
      </c>
      <c r="G56" s="44">
        <v>0</v>
      </c>
      <c r="H56" s="44">
        <v>0</v>
      </c>
    </row>
    <row r="57" spans="3:8" ht="18" customHeight="1" x14ac:dyDescent="0.25">
      <c r="C57" s="61">
        <f t="shared" si="1"/>
        <v>43196</v>
      </c>
      <c r="D57" s="44">
        <v>72.03</v>
      </c>
      <c r="E57" s="44">
        <v>0.91</v>
      </c>
      <c r="F57" s="44">
        <v>1.06</v>
      </c>
      <c r="G57" s="44">
        <v>0</v>
      </c>
      <c r="H57" s="44">
        <v>0</v>
      </c>
    </row>
    <row r="58" spans="3:8" ht="18" customHeight="1" x14ac:dyDescent="0.25">
      <c r="C58" s="61">
        <f t="shared" si="1"/>
        <v>43189</v>
      </c>
      <c r="D58" s="44">
        <v>72.88</v>
      </c>
      <c r="E58" s="44">
        <v>1</v>
      </c>
      <c r="F58" s="44">
        <v>1.1499999999999999</v>
      </c>
      <c r="G58" s="44">
        <v>0</v>
      </c>
      <c r="H58" s="44">
        <v>0</v>
      </c>
    </row>
    <row r="59" spans="3:8" ht="18" customHeight="1" x14ac:dyDescent="0.25">
      <c r="C59" s="61">
        <f t="shared" si="1"/>
        <v>43182</v>
      </c>
      <c r="D59" s="44">
        <v>73.92</v>
      </c>
      <c r="E59" s="44">
        <v>0.99</v>
      </c>
      <c r="F59" s="44">
        <v>1.1399999999999999</v>
      </c>
      <c r="G59" s="44">
        <v>0</v>
      </c>
      <c r="H59" s="44">
        <v>0</v>
      </c>
    </row>
    <row r="60" spans="3:8" ht="18" customHeight="1" x14ac:dyDescent="0.25">
      <c r="C60" s="61">
        <f t="shared" si="1"/>
        <v>43175</v>
      </c>
      <c r="D60" s="44">
        <v>75.12</v>
      </c>
      <c r="E60" s="44">
        <v>0.87</v>
      </c>
      <c r="F60" s="44">
        <v>1.02</v>
      </c>
      <c r="G60" s="44">
        <v>0</v>
      </c>
      <c r="H60" s="44">
        <v>0</v>
      </c>
    </row>
    <row r="61" spans="3:8" ht="18" customHeight="1" x14ac:dyDescent="0.25">
      <c r="C61" s="61">
        <f t="shared" si="1"/>
        <v>43168</v>
      </c>
      <c r="D61" s="44">
        <v>74.13</v>
      </c>
      <c r="E61" s="44">
        <v>0.71</v>
      </c>
      <c r="F61" s="44">
        <v>0.86</v>
      </c>
      <c r="G61" s="44">
        <v>0</v>
      </c>
      <c r="H61" s="44">
        <v>0</v>
      </c>
    </row>
    <row r="62" spans="3:8" ht="18" customHeight="1" x14ac:dyDescent="0.25">
      <c r="C62" s="61">
        <f t="shared" si="1"/>
        <v>43161</v>
      </c>
      <c r="D62" s="44">
        <v>73.09</v>
      </c>
      <c r="E62" s="44">
        <v>0.56000000000000005</v>
      </c>
      <c r="F62" s="44">
        <v>0.71</v>
      </c>
      <c r="G62" s="44">
        <v>0</v>
      </c>
      <c r="H62" s="44">
        <v>0</v>
      </c>
    </row>
    <row r="63" spans="3:8" ht="18" customHeight="1" x14ac:dyDescent="0.25">
      <c r="C63" s="61">
        <f t="shared" si="1"/>
        <v>43154</v>
      </c>
      <c r="D63" s="44">
        <v>69.69</v>
      </c>
      <c r="E63" s="44">
        <v>0.51</v>
      </c>
      <c r="F63" s="44">
        <v>0.66</v>
      </c>
      <c r="G63" s="44">
        <v>0</v>
      </c>
      <c r="H63" s="44">
        <v>0</v>
      </c>
    </row>
    <row r="64" spans="3:8" ht="18" customHeight="1" x14ac:dyDescent="0.25">
      <c r="C64" s="61">
        <f t="shared" si="1"/>
        <v>43147</v>
      </c>
      <c r="D64" s="44">
        <v>69.150000000000006</v>
      </c>
      <c r="E64" s="44">
        <v>0.52</v>
      </c>
      <c r="F64" s="44">
        <v>0.67</v>
      </c>
      <c r="G64" s="44">
        <v>0</v>
      </c>
      <c r="H64" s="44">
        <v>0</v>
      </c>
    </row>
    <row r="65" spans="3:8" ht="18" customHeight="1" x14ac:dyDescent="0.25">
      <c r="C65" s="61">
        <f t="shared" si="1"/>
        <v>43140</v>
      </c>
      <c r="D65" s="44">
        <v>69.45</v>
      </c>
      <c r="E65" s="44">
        <v>0.55000000000000004</v>
      </c>
      <c r="F65" s="44">
        <v>0.7</v>
      </c>
      <c r="G65" s="44">
        <v>0</v>
      </c>
      <c r="H65" s="44">
        <v>0</v>
      </c>
    </row>
    <row r="66" spans="3:8" ht="18" customHeight="1" x14ac:dyDescent="0.25">
      <c r="C66" s="61">
        <f t="shared" si="1"/>
        <v>43133</v>
      </c>
      <c r="D66" s="44">
        <v>71.349999999999994</v>
      </c>
      <c r="E66" s="44">
        <v>0.57999999999999996</v>
      </c>
      <c r="F66" s="44">
        <v>0.73</v>
      </c>
      <c r="G66" s="44">
        <v>0</v>
      </c>
      <c r="H66" s="44">
        <v>0</v>
      </c>
    </row>
    <row r="67" spans="3:8" ht="18" customHeight="1" x14ac:dyDescent="0.25">
      <c r="C67" s="61">
        <f t="shared" si="1"/>
        <v>43126</v>
      </c>
      <c r="D67" s="44">
        <v>75.3</v>
      </c>
      <c r="E67" s="44">
        <v>0.45</v>
      </c>
      <c r="F67" s="44">
        <v>0.6</v>
      </c>
      <c r="G67" s="44">
        <v>0</v>
      </c>
      <c r="H67" s="44">
        <v>0</v>
      </c>
    </row>
    <row r="68" spans="3:8" ht="18" customHeight="1" x14ac:dyDescent="0.25">
      <c r="C68" s="61">
        <f t="shared" si="1"/>
        <v>43119</v>
      </c>
      <c r="D68" s="44">
        <v>74.45</v>
      </c>
      <c r="E68" s="44">
        <v>0.42</v>
      </c>
      <c r="F68" s="44">
        <v>0.56999999999999995</v>
      </c>
      <c r="G68" s="44">
        <v>0</v>
      </c>
      <c r="H68" s="44">
        <v>0</v>
      </c>
    </row>
    <row r="69" spans="3:8" ht="18" customHeight="1" x14ac:dyDescent="0.25">
      <c r="C69" s="61">
        <f>C70+7</f>
        <v>43112</v>
      </c>
      <c r="D69" s="59">
        <v>71.209999999999994</v>
      </c>
      <c r="E69" s="59">
        <v>0.36</v>
      </c>
      <c r="F69" s="60">
        <v>0.51</v>
      </c>
      <c r="G69" s="44">
        <v>0</v>
      </c>
      <c r="H69" s="44">
        <v>0</v>
      </c>
    </row>
    <row r="70" spans="3:8" ht="18" customHeight="1" x14ac:dyDescent="0.25">
      <c r="C70" s="61">
        <v>43105</v>
      </c>
      <c r="D70" s="43">
        <v>70.86</v>
      </c>
      <c r="E70" s="44">
        <v>0.35</v>
      </c>
      <c r="F70" s="44">
        <v>0.5</v>
      </c>
      <c r="G70" s="44">
        <v>0</v>
      </c>
      <c r="H70" s="44">
        <v>0</v>
      </c>
    </row>
    <row r="71" spans="3:8" ht="18" customHeight="1" x14ac:dyDescent="0.25">
      <c r="C71" s="67">
        <f>C70-7</f>
        <v>43098</v>
      </c>
      <c r="D71" s="68">
        <v>70.62</v>
      </c>
      <c r="E71" s="68">
        <v>0.33</v>
      </c>
      <c r="F71" s="68">
        <v>0.48</v>
      </c>
      <c r="G71" s="44">
        <v>0</v>
      </c>
      <c r="H71" s="44">
        <v>0</v>
      </c>
    </row>
    <row r="72" spans="3:8" ht="18" customHeight="1" x14ac:dyDescent="0.25">
      <c r="C72" s="67">
        <f t="shared" ref="C72:C108" si="2">C71-7</f>
        <v>43091</v>
      </c>
      <c r="D72" s="68">
        <v>68</v>
      </c>
      <c r="E72" s="68">
        <v>0.42</v>
      </c>
      <c r="F72" s="68">
        <v>0.56999999999999995</v>
      </c>
      <c r="G72" s="44">
        <v>0</v>
      </c>
      <c r="H72" s="44">
        <v>0</v>
      </c>
    </row>
    <row r="73" spans="3:8" ht="18" customHeight="1" x14ac:dyDescent="0.25">
      <c r="C73" s="67">
        <f t="shared" si="2"/>
        <v>43084</v>
      </c>
      <c r="D73" s="68">
        <v>65.95</v>
      </c>
      <c r="E73" s="68">
        <v>0.45</v>
      </c>
      <c r="F73" s="68">
        <v>0.6</v>
      </c>
      <c r="G73" s="44">
        <v>0</v>
      </c>
      <c r="H73" s="44">
        <v>0</v>
      </c>
    </row>
    <row r="74" spans="3:8" ht="18" customHeight="1" x14ac:dyDescent="0.25">
      <c r="C74" s="67">
        <f t="shared" si="2"/>
        <v>43077</v>
      </c>
      <c r="D74" s="68">
        <v>65.03</v>
      </c>
      <c r="E74" s="68">
        <v>0.48</v>
      </c>
      <c r="F74" s="68">
        <v>0.63</v>
      </c>
      <c r="G74" s="44">
        <v>0</v>
      </c>
      <c r="H74" s="44">
        <v>0</v>
      </c>
    </row>
    <row r="75" spans="3:8" ht="18" customHeight="1" x14ac:dyDescent="0.25">
      <c r="C75" s="67">
        <f t="shared" si="2"/>
        <v>43070</v>
      </c>
      <c r="D75" s="68">
        <v>64.22</v>
      </c>
      <c r="E75" s="68">
        <v>0.55000000000000004</v>
      </c>
      <c r="F75" s="68">
        <v>0.7</v>
      </c>
      <c r="G75" s="44">
        <v>0</v>
      </c>
      <c r="H75" s="44">
        <v>0</v>
      </c>
    </row>
    <row r="76" spans="3:8" ht="18" customHeight="1" x14ac:dyDescent="0.25">
      <c r="C76" s="67">
        <f t="shared" si="2"/>
        <v>43063</v>
      </c>
      <c r="D76" s="68">
        <v>62.59</v>
      </c>
      <c r="E76" s="68">
        <v>0.47</v>
      </c>
      <c r="F76" s="68">
        <v>0.62</v>
      </c>
      <c r="G76" s="44">
        <v>0</v>
      </c>
      <c r="H76" s="44">
        <v>0</v>
      </c>
    </row>
    <row r="77" spans="3:8" ht="18" customHeight="1" x14ac:dyDescent="0.25">
      <c r="C77" s="67">
        <f t="shared" si="2"/>
        <v>43056</v>
      </c>
      <c r="D77" s="68">
        <v>61.37</v>
      </c>
      <c r="E77" s="68">
        <v>0.39</v>
      </c>
      <c r="F77" s="68">
        <v>0.54</v>
      </c>
      <c r="G77" s="44">
        <v>0</v>
      </c>
      <c r="H77" s="44">
        <v>0</v>
      </c>
    </row>
    <row r="78" spans="3:8" ht="18" customHeight="1" x14ac:dyDescent="0.25">
      <c r="C78" s="67">
        <f t="shared" si="2"/>
        <v>43049</v>
      </c>
      <c r="D78" s="68">
        <v>61.38</v>
      </c>
      <c r="E78" s="68">
        <v>0.36</v>
      </c>
      <c r="F78" s="68">
        <v>0.51</v>
      </c>
      <c r="G78" s="44">
        <v>0</v>
      </c>
      <c r="H78" s="44">
        <v>0</v>
      </c>
    </row>
    <row r="79" spans="3:8" ht="18" customHeight="1" x14ac:dyDescent="0.25">
      <c r="C79" s="67">
        <f t="shared" si="2"/>
        <v>43042</v>
      </c>
      <c r="D79" s="68">
        <v>61.05</v>
      </c>
      <c r="E79" s="68">
        <v>0.33</v>
      </c>
      <c r="F79" s="68">
        <v>0.48</v>
      </c>
      <c r="G79" s="44">
        <v>0</v>
      </c>
      <c r="H79" s="44">
        <v>0</v>
      </c>
    </row>
    <row r="80" spans="3:8" ht="18" customHeight="1" x14ac:dyDescent="0.25">
      <c r="C80" s="67">
        <f t="shared" si="2"/>
        <v>43035</v>
      </c>
      <c r="D80" s="68">
        <v>61.01</v>
      </c>
      <c r="E80" s="68">
        <v>0.33</v>
      </c>
      <c r="F80" s="68">
        <v>0.48</v>
      </c>
      <c r="G80" s="44">
        <v>0</v>
      </c>
      <c r="H80" s="44">
        <v>0</v>
      </c>
    </row>
    <row r="81" spans="3:8" ht="18" customHeight="1" x14ac:dyDescent="0.25">
      <c r="C81" s="67">
        <f t="shared" si="2"/>
        <v>43028</v>
      </c>
      <c r="D81" s="68">
        <v>59.73</v>
      </c>
      <c r="E81" s="68">
        <v>0.57999999999999996</v>
      </c>
      <c r="F81" s="68">
        <v>0.73</v>
      </c>
      <c r="G81" s="44">
        <v>0</v>
      </c>
      <c r="H81" s="44">
        <v>0</v>
      </c>
    </row>
    <row r="82" spans="3:8" ht="18" customHeight="1" x14ac:dyDescent="0.25">
      <c r="C82" s="67">
        <f t="shared" si="2"/>
        <v>43021</v>
      </c>
      <c r="D82" s="68">
        <v>60.44</v>
      </c>
      <c r="E82" s="68">
        <v>0.61</v>
      </c>
      <c r="F82" s="68">
        <v>0.76</v>
      </c>
      <c r="G82" s="44">
        <v>0</v>
      </c>
      <c r="H82" s="44">
        <v>0</v>
      </c>
    </row>
    <row r="83" spans="3:8" ht="18" customHeight="1" x14ac:dyDescent="0.25">
      <c r="C83" s="67">
        <f t="shared" si="2"/>
        <v>43014</v>
      </c>
      <c r="D83" s="68">
        <v>61.04</v>
      </c>
      <c r="E83" s="68">
        <v>0.56999999999999995</v>
      </c>
      <c r="F83" s="68">
        <v>0.72</v>
      </c>
      <c r="G83" s="44">
        <v>0</v>
      </c>
      <c r="H83" s="44">
        <v>0</v>
      </c>
    </row>
    <row r="84" spans="3:8" ht="18" customHeight="1" x14ac:dyDescent="0.25">
      <c r="C84" s="67">
        <f t="shared" si="2"/>
        <v>43007</v>
      </c>
      <c r="D84" s="68">
        <v>60.55</v>
      </c>
      <c r="E84" s="68">
        <v>0.47</v>
      </c>
      <c r="F84" s="68">
        <v>0.62</v>
      </c>
      <c r="G84" s="44">
        <v>0</v>
      </c>
      <c r="H84" s="44">
        <v>0</v>
      </c>
    </row>
    <row r="85" spans="3:8" ht="18" customHeight="1" x14ac:dyDescent="0.25">
      <c r="C85" s="67">
        <f t="shared" si="2"/>
        <v>43000</v>
      </c>
      <c r="D85" s="68">
        <v>60.91</v>
      </c>
      <c r="E85" s="68">
        <v>0.69</v>
      </c>
      <c r="F85" s="68">
        <v>0.84</v>
      </c>
      <c r="G85" s="44">
        <v>0</v>
      </c>
      <c r="H85" s="44">
        <v>0</v>
      </c>
    </row>
    <row r="86" spans="3:8" ht="18" customHeight="1" x14ac:dyDescent="0.25">
      <c r="C86" s="67">
        <f t="shared" si="2"/>
        <v>42993</v>
      </c>
      <c r="D86" s="68">
        <v>63.27</v>
      </c>
      <c r="E86" s="68">
        <v>0.73</v>
      </c>
      <c r="F86" s="68">
        <v>0.88</v>
      </c>
      <c r="G86" s="44">
        <v>0</v>
      </c>
      <c r="H86" s="44">
        <v>0</v>
      </c>
    </row>
    <row r="87" spans="3:8" ht="18" customHeight="1" x14ac:dyDescent="0.25">
      <c r="C87" s="67">
        <f t="shared" si="2"/>
        <v>42986</v>
      </c>
      <c r="D87" s="68">
        <v>64.13</v>
      </c>
      <c r="E87" s="68">
        <v>0.63</v>
      </c>
      <c r="F87" s="68">
        <v>0.78</v>
      </c>
      <c r="G87" s="44">
        <v>0</v>
      </c>
      <c r="H87" s="44">
        <v>0</v>
      </c>
    </row>
    <row r="88" spans="3:8" ht="18" customHeight="1" x14ac:dyDescent="0.25">
      <c r="C88" s="67">
        <f t="shared" si="2"/>
        <v>42979</v>
      </c>
      <c r="D88" s="68">
        <v>61.85</v>
      </c>
      <c r="E88" s="68">
        <v>0.65</v>
      </c>
      <c r="F88" s="68">
        <v>0.8</v>
      </c>
      <c r="G88" s="44">
        <v>0</v>
      </c>
      <c r="H88" s="44">
        <v>0</v>
      </c>
    </row>
    <row r="89" spans="3:8" ht="18" customHeight="1" x14ac:dyDescent="0.25">
      <c r="C89" s="67">
        <f t="shared" si="2"/>
        <v>42972</v>
      </c>
      <c r="D89" s="68">
        <v>59.65</v>
      </c>
      <c r="E89" s="68">
        <v>0.48</v>
      </c>
      <c r="F89" s="68">
        <v>0.63</v>
      </c>
      <c r="G89" s="44">
        <v>0</v>
      </c>
      <c r="H89" s="44">
        <v>0</v>
      </c>
    </row>
    <row r="90" spans="3:8" ht="18" customHeight="1" x14ac:dyDescent="0.25">
      <c r="C90" s="67">
        <f t="shared" si="2"/>
        <v>42965</v>
      </c>
      <c r="D90" s="68">
        <v>59.7</v>
      </c>
      <c r="E90" s="68">
        <v>0.43</v>
      </c>
      <c r="F90" s="68">
        <v>0.57999999999999996</v>
      </c>
      <c r="G90" s="44">
        <v>0</v>
      </c>
      <c r="H90" s="44">
        <v>0</v>
      </c>
    </row>
    <row r="91" spans="3:8" ht="18" customHeight="1" x14ac:dyDescent="0.25">
      <c r="C91" s="67">
        <f t="shared" si="2"/>
        <v>42958</v>
      </c>
      <c r="D91" s="68">
        <v>62.46</v>
      </c>
      <c r="E91" s="68">
        <v>0.44</v>
      </c>
      <c r="F91" s="68">
        <v>0.59</v>
      </c>
      <c r="G91" s="44">
        <v>0</v>
      </c>
      <c r="H91" s="44">
        <v>0</v>
      </c>
    </row>
    <row r="92" spans="3:8" ht="18" customHeight="1" x14ac:dyDescent="0.25">
      <c r="C92" s="67">
        <f t="shared" si="2"/>
        <v>42951</v>
      </c>
      <c r="D92" s="68">
        <v>63.41</v>
      </c>
      <c r="E92" s="44">
        <v>0</v>
      </c>
      <c r="F92" s="68">
        <v>0.15</v>
      </c>
      <c r="G92" s="44">
        <v>0</v>
      </c>
      <c r="H92" s="44">
        <v>0</v>
      </c>
    </row>
    <row r="93" spans="3:8" ht="18" customHeight="1" x14ac:dyDescent="0.25">
      <c r="C93" s="67">
        <f t="shared" si="2"/>
        <v>42944</v>
      </c>
      <c r="D93" s="68">
        <v>66.290000000000006</v>
      </c>
      <c r="E93" s="44">
        <v>0</v>
      </c>
      <c r="F93" s="44">
        <v>0</v>
      </c>
      <c r="G93" s="44">
        <v>0</v>
      </c>
      <c r="H93" s="44">
        <v>0</v>
      </c>
    </row>
    <row r="94" spans="3:8" ht="18" customHeight="1" x14ac:dyDescent="0.25">
      <c r="C94" s="67">
        <f t="shared" si="2"/>
        <v>42937</v>
      </c>
      <c r="D94" s="68">
        <v>64.900000000000006</v>
      </c>
      <c r="E94" s="44">
        <v>0</v>
      </c>
      <c r="F94" s="44">
        <v>0</v>
      </c>
      <c r="G94" s="44">
        <v>0</v>
      </c>
      <c r="H94" s="44">
        <v>0</v>
      </c>
    </row>
    <row r="95" spans="3:8" ht="18" customHeight="1" x14ac:dyDescent="0.25">
      <c r="C95" s="67">
        <f t="shared" si="2"/>
        <v>42930</v>
      </c>
      <c r="D95" s="68">
        <v>65.47</v>
      </c>
      <c r="E95" s="44">
        <v>0</v>
      </c>
      <c r="F95" s="44">
        <v>0</v>
      </c>
      <c r="G95" s="44">
        <v>0</v>
      </c>
      <c r="H95" s="44">
        <v>0</v>
      </c>
    </row>
    <row r="96" spans="3:8" ht="18" customHeight="1" x14ac:dyDescent="0.25">
      <c r="C96" s="67">
        <f t="shared" si="2"/>
        <v>42923</v>
      </c>
      <c r="D96" s="68">
        <v>65.33</v>
      </c>
      <c r="E96" s="44">
        <v>0</v>
      </c>
      <c r="F96" s="44">
        <v>0</v>
      </c>
      <c r="G96" s="44">
        <v>0</v>
      </c>
      <c r="H96" s="44">
        <v>0</v>
      </c>
    </row>
    <row r="97" spans="3:8" ht="18" customHeight="1" x14ac:dyDescent="0.25">
      <c r="C97" s="67">
        <f t="shared" si="2"/>
        <v>42916</v>
      </c>
      <c r="D97" s="68">
        <v>64.790000000000006</v>
      </c>
      <c r="E97" s="44">
        <v>0</v>
      </c>
      <c r="F97" s="44">
        <v>0</v>
      </c>
      <c r="G97" s="44">
        <v>0</v>
      </c>
      <c r="H97" s="44">
        <v>0</v>
      </c>
    </row>
    <row r="98" spans="3:8" ht="18" customHeight="1" x14ac:dyDescent="0.25">
      <c r="C98" s="67">
        <f t="shared" si="2"/>
        <v>42909</v>
      </c>
      <c r="D98" s="68">
        <v>64.599999999999994</v>
      </c>
      <c r="E98" s="44">
        <v>0</v>
      </c>
      <c r="F98" s="44">
        <v>0</v>
      </c>
      <c r="G98" s="44">
        <v>0</v>
      </c>
      <c r="H98" s="44">
        <v>0</v>
      </c>
    </row>
    <row r="99" spans="3:8" ht="18" customHeight="1" x14ac:dyDescent="0.25">
      <c r="C99" s="67">
        <f t="shared" si="2"/>
        <v>42902</v>
      </c>
      <c r="D99" s="68">
        <v>67.31</v>
      </c>
      <c r="E99" s="44">
        <v>0</v>
      </c>
      <c r="F99" s="68">
        <v>0.06</v>
      </c>
      <c r="G99" s="44">
        <v>0</v>
      </c>
      <c r="H99" s="44">
        <v>0</v>
      </c>
    </row>
    <row r="100" spans="3:8" ht="18" customHeight="1" x14ac:dyDescent="0.25">
      <c r="C100" s="67">
        <f t="shared" si="2"/>
        <v>42895</v>
      </c>
      <c r="D100" s="68">
        <v>68</v>
      </c>
      <c r="E100" s="44">
        <v>0</v>
      </c>
      <c r="F100" s="68">
        <v>0.06</v>
      </c>
      <c r="G100" s="44">
        <v>0</v>
      </c>
      <c r="H100" s="44">
        <v>0</v>
      </c>
    </row>
    <row r="101" spans="3:8" ht="18" customHeight="1" x14ac:dyDescent="0.25">
      <c r="C101" s="67">
        <f t="shared" si="2"/>
        <v>42888</v>
      </c>
      <c r="D101" s="68">
        <v>68.430000000000007</v>
      </c>
      <c r="E101" s="68">
        <v>0.05</v>
      </c>
      <c r="F101" s="68">
        <v>0.2</v>
      </c>
      <c r="G101" s="44">
        <v>0</v>
      </c>
      <c r="H101" s="44">
        <v>0</v>
      </c>
    </row>
    <row r="102" spans="3:8" ht="18" customHeight="1" x14ac:dyDescent="0.25">
      <c r="C102" s="67">
        <f t="shared" si="2"/>
        <v>42881</v>
      </c>
      <c r="D102" s="68">
        <v>69.25</v>
      </c>
      <c r="E102" s="68">
        <v>0.18</v>
      </c>
      <c r="F102" s="68">
        <v>0.33</v>
      </c>
      <c r="G102" s="44">
        <v>0</v>
      </c>
      <c r="H102" s="44">
        <v>0</v>
      </c>
    </row>
    <row r="103" spans="3:8" ht="18" customHeight="1" x14ac:dyDescent="0.25">
      <c r="C103" s="67">
        <f t="shared" si="2"/>
        <v>42874</v>
      </c>
      <c r="D103" s="68">
        <v>72.44</v>
      </c>
      <c r="E103" s="68">
        <v>0.09</v>
      </c>
      <c r="F103" s="68">
        <v>0.24</v>
      </c>
      <c r="G103" s="44">
        <v>0</v>
      </c>
      <c r="H103" s="44">
        <v>0</v>
      </c>
    </row>
    <row r="104" spans="3:8" ht="18" customHeight="1" x14ac:dyDescent="0.25">
      <c r="C104" s="67">
        <f t="shared" si="2"/>
        <v>42867</v>
      </c>
      <c r="D104" s="68">
        <v>68.69</v>
      </c>
      <c r="E104" s="68">
        <v>0.05</v>
      </c>
      <c r="F104" s="68">
        <v>0.2</v>
      </c>
      <c r="G104" s="44">
        <v>0</v>
      </c>
      <c r="H104" s="44">
        <v>0</v>
      </c>
    </row>
    <row r="105" spans="3:8" ht="18" customHeight="1" x14ac:dyDescent="0.25">
      <c r="C105" s="67">
        <f t="shared" si="2"/>
        <v>42860</v>
      </c>
      <c r="D105" s="68">
        <v>69.75</v>
      </c>
      <c r="E105" s="44">
        <v>0</v>
      </c>
      <c r="F105" s="68">
        <v>0.12</v>
      </c>
      <c r="G105" s="44">
        <v>0</v>
      </c>
      <c r="H105" s="44">
        <v>0</v>
      </c>
    </row>
    <row r="106" spans="3:8" ht="18" customHeight="1" x14ac:dyDescent="0.25">
      <c r="C106" s="67">
        <f t="shared" si="2"/>
        <v>42853</v>
      </c>
      <c r="D106" s="68">
        <v>69.849999999999994</v>
      </c>
      <c r="E106" s="44">
        <v>0</v>
      </c>
      <c r="F106" s="68">
        <v>0.08</v>
      </c>
      <c r="G106" s="44">
        <v>0</v>
      </c>
      <c r="H106" s="44">
        <v>0</v>
      </c>
    </row>
    <row r="107" spans="3:8" ht="18" customHeight="1" x14ac:dyDescent="0.25">
      <c r="C107" s="67">
        <f t="shared" si="2"/>
        <v>42846</v>
      </c>
      <c r="D107" s="68">
        <v>68.790000000000006</v>
      </c>
      <c r="E107" s="44">
        <v>0</v>
      </c>
      <c r="F107" s="68">
        <v>0.05</v>
      </c>
      <c r="G107" s="44">
        <v>0</v>
      </c>
      <c r="H107" s="44">
        <v>0</v>
      </c>
    </row>
    <row r="108" spans="3:8" ht="18" customHeight="1" x14ac:dyDescent="0.25">
      <c r="C108" s="67">
        <f t="shared" si="2"/>
        <v>42839</v>
      </c>
      <c r="D108" s="68">
        <v>66.709999999999994</v>
      </c>
      <c r="E108" s="44">
        <v>0</v>
      </c>
      <c r="F108" s="44">
        <v>0</v>
      </c>
      <c r="G108" s="44">
        <v>0</v>
      </c>
      <c r="H108" s="44">
        <v>0</v>
      </c>
    </row>
    <row r="109" spans="3:8" x14ac:dyDescent="0.25">
      <c r="C109" s="66"/>
    </row>
    <row r="110" spans="3:8" x14ac:dyDescent="0.25">
      <c r="C110" s="66"/>
    </row>
    <row r="111" spans="3:8" x14ac:dyDescent="0.25">
      <c r="C111" s="66"/>
    </row>
    <row r="112" spans="3:8" x14ac:dyDescent="0.25">
      <c r="C112" s="66"/>
    </row>
    <row r="113" spans="3:3" x14ac:dyDescent="0.25">
      <c r="C113" s="66"/>
    </row>
    <row r="114" spans="3:3" x14ac:dyDescent="0.25">
      <c r="C114" s="66"/>
    </row>
    <row r="115" spans="3:3" x14ac:dyDescent="0.25">
      <c r="C115" s="66"/>
    </row>
    <row r="116" spans="3:3" x14ac:dyDescent="0.25">
      <c r="C116" s="66"/>
    </row>
  </sheetData>
  <mergeCells count="5">
    <mergeCell ref="B1:I1"/>
    <mergeCell ref="B2:B43"/>
    <mergeCell ref="C2:H3"/>
    <mergeCell ref="I2:I43"/>
    <mergeCell ref="E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I101"/>
  <sheetViews>
    <sheetView topLeftCell="A46" workbookViewId="0">
      <selection activeCell="P27" sqref="P2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8" t="s">
        <v>2</v>
      </c>
      <c r="D4" s="5" t="s">
        <v>3</v>
      </c>
      <c r="E4" s="96" t="s">
        <v>7</v>
      </c>
      <c r="F4" s="97"/>
      <c r="G4" s="5" t="s">
        <v>4</v>
      </c>
      <c r="H4" s="6" t="s">
        <v>5</v>
      </c>
      <c r="I4" s="89"/>
    </row>
    <row r="5" spans="2:9" ht="18" customHeight="1" x14ac:dyDescent="0.25">
      <c r="B5" s="89"/>
      <c r="C5" s="8"/>
      <c r="D5" s="5"/>
      <c r="E5" s="47">
        <v>2015</v>
      </c>
      <c r="F5" s="48">
        <v>2016</v>
      </c>
      <c r="G5" s="5"/>
      <c r="H5" s="6"/>
      <c r="I5" s="89"/>
    </row>
    <row r="6" spans="2:9" ht="18" customHeight="1" x14ac:dyDescent="0.25">
      <c r="B6" s="89"/>
      <c r="C6" s="33">
        <f>C7+7</f>
        <v>42839</v>
      </c>
      <c r="D6" s="34">
        <v>66.709999999999994</v>
      </c>
      <c r="E6" s="35">
        <v>0</v>
      </c>
      <c r="F6" s="35">
        <v>0</v>
      </c>
      <c r="G6" s="35">
        <v>0</v>
      </c>
      <c r="H6" s="35">
        <f>IF(SUM(52,-D6)&lt;0,0,SUM(52,-D6))</f>
        <v>0</v>
      </c>
      <c r="I6" s="89"/>
    </row>
    <row r="7" spans="2:9" ht="18" customHeight="1" x14ac:dyDescent="0.25">
      <c r="B7" s="89"/>
      <c r="C7" s="17">
        <f>C8+7</f>
        <v>42832</v>
      </c>
      <c r="D7" s="43">
        <v>67.41</v>
      </c>
      <c r="E7" s="44">
        <v>0</v>
      </c>
      <c r="F7" s="44">
        <v>0</v>
      </c>
      <c r="G7" s="44">
        <v>0</v>
      </c>
      <c r="H7" s="44">
        <f>IF(SUM(52,-D7)&lt;0,0,SUM(52,-D7))</f>
        <v>0</v>
      </c>
      <c r="I7" s="89"/>
    </row>
    <row r="8" spans="2:9" ht="18" customHeight="1" x14ac:dyDescent="0.25">
      <c r="B8" s="89"/>
      <c r="C8" s="33">
        <f>C9+7</f>
        <v>42825</v>
      </c>
      <c r="D8" s="34">
        <v>68.03</v>
      </c>
      <c r="E8" s="35">
        <v>0</v>
      </c>
      <c r="F8" s="35">
        <v>0.03</v>
      </c>
      <c r="G8" s="35">
        <v>0</v>
      </c>
      <c r="H8" s="35">
        <f>IF(SUM(52,-D8)&lt;0,0,SUM(52,-D8))</f>
        <v>0</v>
      </c>
      <c r="I8" s="89"/>
    </row>
    <row r="9" spans="2:9" ht="18" customHeight="1" x14ac:dyDescent="0.25">
      <c r="B9" s="89"/>
      <c r="C9" s="17">
        <f>C10+7</f>
        <v>42818</v>
      </c>
      <c r="D9" s="43">
        <v>68.260000000000005</v>
      </c>
      <c r="E9" s="44">
        <v>0</v>
      </c>
      <c r="F9" s="44">
        <v>0.09</v>
      </c>
      <c r="G9" s="44">
        <v>0</v>
      </c>
      <c r="H9" s="44">
        <f>IF(SUM(52,-D9)&lt;0,0,SUM(52,-D9))</f>
        <v>0</v>
      </c>
      <c r="I9" s="89"/>
    </row>
    <row r="10" spans="2:9" ht="18" customHeight="1" x14ac:dyDescent="0.25">
      <c r="B10" s="89"/>
      <c r="C10" s="33">
        <f>C11+7</f>
        <v>42811</v>
      </c>
      <c r="D10" s="34">
        <v>67.92</v>
      </c>
      <c r="E10" s="35">
        <v>0.06</v>
      </c>
      <c r="F10" s="35">
        <v>0.16</v>
      </c>
      <c r="G10" s="35">
        <v>0</v>
      </c>
      <c r="H10" s="35">
        <f t="shared" ref="H10:H15" si="0">IF(SUM(52,-D10)&lt;0,0,SUM(52,-D10))</f>
        <v>0</v>
      </c>
      <c r="I10" s="89"/>
    </row>
    <row r="11" spans="2:9" ht="18" customHeight="1" x14ac:dyDescent="0.25">
      <c r="B11" s="89"/>
      <c r="C11" s="17">
        <f t="shared" ref="C11:C16" si="1">C12+7</f>
        <v>42804</v>
      </c>
      <c r="D11" s="43">
        <v>68.34</v>
      </c>
      <c r="E11" s="44">
        <v>0.16</v>
      </c>
      <c r="F11" s="44">
        <v>0.26</v>
      </c>
      <c r="G11" s="44">
        <v>0</v>
      </c>
      <c r="H11" s="44">
        <f t="shared" si="0"/>
        <v>0</v>
      </c>
      <c r="I11" s="89"/>
    </row>
    <row r="12" spans="2:9" ht="18" customHeight="1" x14ac:dyDescent="0.25">
      <c r="B12" s="89"/>
      <c r="C12" s="33">
        <f t="shared" si="1"/>
        <v>42797</v>
      </c>
      <c r="D12" s="34">
        <v>66.59</v>
      </c>
      <c r="E12" s="35">
        <v>0.09</v>
      </c>
      <c r="F12" s="35">
        <v>0.19</v>
      </c>
      <c r="G12" s="35">
        <v>0</v>
      </c>
      <c r="H12" s="35">
        <f t="shared" si="0"/>
        <v>0</v>
      </c>
      <c r="I12" s="89"/>
    </row>
    <row r="13" spans="2:9" ht="18" customHeight="1" x14ac:dyDescent="0.25">
      <c r="B13" s="89"/>
      <c r="C13" s="17">
        <f t="shared" si="1"/>
        <v>42790</v>
      </c>
      <c r="D13" s="43">
        <v>65.58</v>
      </c>
      <c r="E13" s="44">
        <v>0.06</v>
      </c>
      <c r="F13" s="44">
        <v>0.16</v>
      </c>
      <c r="G13" s="44">
        <v>0</v>
      </c>
      <c r="H13" s="44">
        <f t="shared" si="0"/>
        <v>0</v>
      </c>
      <c r="I13" s="89"/>
    </row>
    <row r="14" spans="2:9" ht="18" customHeight="1" x14ac:dyDescent="0.25">
      <c r="B14" s="89"/>
      <c r="C14" s="33">
        <f t="shared" si="1"/>
        <v>42783</v>
      </c>
      <c r="D14" s="34">
        <v>67.19</v>
      </c>
      <c r="E14" s="35">
        <v>0.09</v>
      </c>
      <c r="F14" s="35">
        <v>0.19</v>
      </c>
      <c r="G14" s="35">
        <v>0</v>
      </c>
      <c r="H14" s="35">
        <f t="shared" si="0"/>
        <v>0</v>
      </c>
      <c r="I14" s="89"/>
    </row>
    <row r="15" spans="2:9" ht="18" customHeight="1" x14ac:dyDescent="0.25">
      <c r="B15" s="89"/>
      <c r="C15" s="17">
        <f t="shared" si="1"/>
        <v>42776</v>
      </c>
      <c r="D15" s="43">
        <v>66.45</v>
      </c>
      <c r="E15" s="44">
        <v>0.1</v>
      </c>
      <c r="F15" s="44">
        <v>0.2</v>
      </c>
      <c r="G15" s="44">
        <v>0</v>
      </c>
      <c r="H15" s="44">
        <f t="shared" si="0"/>
        <v>0</v>
      </c>
      <c r="I15" s="89"/>
    </row>
    <row r="16" spans="2:9" ht="18" customHeight="1" x14ac:dyDescent="0.25">
      <c r="B16" s="89"/>
      <c r="C16" s="33">
        <f t="shared" si="1"/>
        <v>42769</v>
      </c>
      <c r="D16" s="34">
        <v>65.38</v>
      </c>
      <c r="E16" s="35">
        <v>0.11</v>
      </c>
      <c r="F16" s="35">
        <v>0.21</v>
      </c>
      <c r="G16" s="35">
        <v>0</v>
      </c>
      <c r="H16" s="35">
        <f t="shared" ref="H16:H21" si="2">IF(SUM(52,-D16)&lt;0,0,SUM(52,-D16))</f>
        <v>0</v>
      </c>
      <c r="I16" s="89"/>
    </row>
    <row r="17" spans="2:9" ht="18" customHeight="1" x14ac:dyDescent="0.25">
      <c r="B17" s="89"/>
      <c r="C17" s="17">
        <f t="shared" ref="C17:C22" si="3">C18+7</f>
        <v>42762</v>
      </c>
      <c r="D17" s="43">
        <v>64.08</v>
      </c>
      <c r="E17" s="44">
        <v>0.04</v>
      </c>
      <c r="F17" s="44">
        <v>0.14000000000000001</v>
      </c>
      <c r="G17" s="44">
        <v>0</v>
      </c>
      <c r="H17" s="44">
        <f t="shared" si="2"/>
        <v>0</v>
      </c>
      <c r="I17" s="89"/>
    </row>
    <row r="18" spans="2:9" ht="18" customHeight="1" x14ac:dyDescent="0.25">
      <c r="B18" s="89"/>
      <c r="C18" s="33">
        <f t="shared" si="3"/>
        <v>42755</v>
      </c>
      <c r="D18" s="34">
        <v>62.58</v>
      </c>
      <c r="E18" s="35">
        <v>0.18</v>
      </c>
      <c r="F18" s="35">
        <v>0.28000000000000003</v>
      </c>
      <c r="G18" s="35">
        <v>0</v>
      </c>
      <c r="H18" s="35">
        <f t="shared" si="2"/>
        <v>0</v>
      </c>
      <c r="I18" s="89"/>
    </row>
    <row r="19" spans="2:9" ht="18" customHeight="1" x14ac:dyDescent="0.25">
      <c r="B19" s="89"/>
      <c r="C19" s="17">
        <f t="shared" si="3"/>
        <v>42748</v>
      </c>
      <c r="D19" s="43">
        <v>63.34</v>
      </c>
      <c r="E19" s="44">
        <v>0.19</v>
      </c>
      <c r="F19" s="44">
        <v>0.28999999999999998</v>
      </c>
      <c r="G19" s="44">
        <v>0</v>
      </c>
      <c r="H19" s="44">
        <f t="shared" si="2"/>
        <v>0</v>
      </c>
      <c r="I19" s="89"/>
    </row>
    <row r="20" spans="2:9" ht="18" customHeight="1" x14ac:dyDescent="0.25">
      <c r="B20" s="89"/>
      <c r="C20" s="33">
        <f t="shared" si="3"/>
        <v>42741</v>
      </c>
      <c r="D20" s="34">
        <v>61.61</v>
      </c>
      <c r="E20" s="35">
        <v>0.21</v>
      </c>
      <c r="F20" s="35">
        <v>0.31</v>
      </c>
      <c r="G20" s="35">
        <v>0</v>
      </c>
      <c r="H20" s="35">
        <f t="shared" si="2"/>
        <v>0</v>
      </c>
      <c r="I20" s="89"/>
    </row>
    <row r="21" spans="2:9" ht="18" customHeight="1" x14ac:dyDescent="0.25">
      <c r="B21" s="89"/>
      <c r="C21" s="17">
        <f t="shared" si="3"/>
        <v>42734</v>
      </c>
      <c r="D21" s="43">
        <v>59.65</v>
      </c>
      <c r="E21" s="44">
        <v>0.28999999999999998</v>
      </c>
      <c r="F21" s="44">
        <v>0.39</v>
      </c>
      <c r="G21" s="44">
        <v>0</v>
      </c>
      <c r="H21" s="44">
        <f t="shared" si="2"/>
        <v>0</v>
      </c>
      <c r="I21" s="89"/>
    </row>
    <row r="22" spans="2:9" ht="18" customHeight="1" x14ac:dyDescent="0.25">
      <c r="B22" s="89"/>
      <c r="C22" s="33">
        <f t="shared" si="3"/>
        <v>42727</v>
      </c>
      <c r="D22" s="34">
        <v>60.04</v>
      </c>
      <c r="E22" s="35">
        <v>0.32</v>
      </c>
      <c r="F22" s="35">
        <v>0.42</v>
      </c>
      <c r="G22" s="35">
        <v>0</v>
      </c>
      <c r="H22" s="35">
        <f t="shared" ref="H22:H27" si="4">IF(SUM(52,-D22)&lt;0,0,SUM(52,-D22))</f>
        <v>0</v>
      </c>
      <c r="I22" s="89"/>
    </row>
    <row r="23" spans="2:9" ht="18" customHeight="1" x14ac:dyDescent="0.25">
      <c r="B23" s="89"/>
      <c r="C23" s="17">
        <f t="shared" ref="C23:C28" si="5">C24+7</f>
        <v>42720</v>
      </c>
      <c r="D23" s="43">
        <v>60.92</v>
      </c>
      <c r="E23" s="44">
        <v>0.3</v>
      </c>
      <c r="F23" s="44">
        <v>0.4</v>
      </c>
      <c r="G23" s="44">
        <v>0</v>
      </c>
      <c r="H23" s="44">
        <f t="shared" si="4"/>
        <v>0</v>
      </c>
      <c r="I23" s="89"/>
    </row>
    <row r="24" spans="2:9" ht="18" customHeight="1" x14ac:dyDescent="0.25">
      <c r="B24" s="89"/>
      <c r="C24" s="33">
        <f t="shared" si="5"/>
        <v>42713</v>
      </c>
      <c r="D24" s="34">
        <v>60.22</v>
      </c>
      <c r="E24" s="35">
        <v>0.3</v>
      </c>
      <c r="F24" s="35">
        <v>0.4</v>
      </c>
      <c r="G24" s="35">
        <v>0</v>
      </c>
      <c r="H24" s="35">
        <f t="shared" si="4"/>
        <v>0</v>
      </c>
      <c r="I24" s="89"/>
    </row>
    <row r="25" spans="2:9" ht="18" customHeight="1" x14ac:dyDescent="0.25">
      <c r="B25" s="89"/>
      <c r="C25" s="17">
        <f t="shared" si="5"/>
        <v>42706</v>
      </c>
      <c r="D25" s="43">
        <v>60.66</v>
      </c>
      <c r="E25" s="44">
        <v>0.24</v>
      </c>
      <c r="F25" s="44">
        <v>0.34</v>
      </c>
      <c r="G25" s="44">
        <v>0</v>
      </c>
      <c r="H25" s="44">
        <f t="shared" si="4"/>
        <v>0</v>
      </c>
      <c r="I25" s="89"/>
    </row>
    <row r="26" spans="2:9" ht="18" customHeight="1" x14ac:dyDescent="0.25">
      <c r="B26" s="89"/>
      <c r="C26" s="33">
        <f t="shared" si="5"/>
        <v>42699</v>
      </c>
      <c r="D26" s="34">
        <v>61.22</v>
      </c>
      <c r="E26" s="35">
        <v>0.1</v>
      </c>
      <c r="F26" s="35">
        <v>0.2</v>
      </c>
      <c r="G26" s="35">
        <v>0</v>
      </c>
      <c r="H26" s="35">
        <f t="shared" si="4"/>
        <v>0</v>
      </c>
      <c r="I26" s="89"/>
    </row>
    <row r="27" spans="2:9" ht="18" customHeight="1" x14ac:dyDescent="0.25">
      <c r="B27" s="89"/>
      <c r="C27" s="17">
        <f t="shared" si="5"/>
        <v>42692</v>
      </c>
      <c r="D27" s="43">
        <v>59.2</v>
      </c>
      <c r="E27" s="44">
        <v>0.11</v>
      </c>
      <c r="F27" s="44">
        <v>0.21</v>
      </c>
      <c r="G27" s="44">
        <v>0</v>
      </c>
      <c r="H27" s="44">
        <f t="shared" si="4"/>
        <v>0</v>
      </c>
      <c r="I27" s="89"/>
    </row>
    <row r="28" spans="2:9" ht="18" customHeight="1" x14ac:dyDescent="0.25">
      <c r="B28" s="89"/>
      <c r="C28" s="33">
        <f t="shared" si="5"/>
        <v>42685</v>
      </c>
      <c r="D28" s="34">
        <v>58.07</v>
      </c>
      <c r="E28" s="35">
        <v>0.17</v>
      </c>
      <c r="F28" s="35">
        <v>0.27</v>
      </c>
      <c r="G28" s="35">
        <v>0</v>
      </c>
      <c r="H28" s="35">
        <f t="shared" ref="H28:H33" si="6">IF(SUM(52,-D28)&lt;0,0,SUM(52,-D28))</f>
        <v>0</v>
      </c>
      <c r="I28" s="89"/>
    </row>
    <row r="29" spans="2:9" ht="18" customHeight="1" x14ac:dyDescent="0.25">
      <c r="B29" s="89"/>
      <c r="C29" s="17">
        <f t="shared" ref="C29:C38" si="7">C30+7</f>
        <v>42678</v>
      </c>
      <c r="D29" s="43">
        <v>59.05</v>
      </c>
      <c r="E29" s="44">
        <v>0.15</v>
      </c>
      <c r="F29" s="44">
        <v>0.25</v>
      </c>
      <c r="G29" s="44">
        <v>0</v>
      </c>
      <c r="H29" s="44">
        <f t="shared" si="6"/>
        <v>0</v>
      </c>
      <c r="I29" s="89"/>
    </row>
    <row r="30" spans="2:9" ht="18" customHeight="1" x14ac:dyDescent="0.25">
      <c r="B30" s="89"/>
      <c r="C30" s="33">
        <f t="shared" si="7"/>
        <v>42671</v>
      </c>
      <c r="D30" s="34">
        <v>59.25</v>
      </c>
      <c r="E30" s="35">
        <v>0.11</v>
      </c>
      <c r="F30" s="35">
        <v>0.21</v>
      </c>
      <c r="G30" s="35">
        <v>0</v>
      </c>
      <c r="H30" s="35">
        <f t="shared" si="6"/>
        <v>0</v>
      </c>
      <c r="I30" s="89"/>
    </row>
    <row r="31" spans="2:9" ht="18" customHeight="1" x14ac:dyDescent="0.25">
      <c r="B31" s="89"/>
      <c r="C31" s="17">
        <f t="shared" si="7"/>
        <v>42664</v>
      </c>
      <c r="D31" s="43">
        <v>60.66</v>
      </c>
      <c r="E31" s="44">
        <v>0.04</v>
      </c>
      <c r="F31" s="44">
        <v>0.14000000000000001</v>
      </c>
      <c r="G31" s="44">
        <v>0</v>
      </c>
      <c r="H31" s="44">
        <f t="shared" si="6"/>
        <v>0</v>
      </c>
      <c r="I31" s="89"/>
    </row>
    <row r="32" spans="2:9" ht="18" customHeight="1" x14ac:dyDescent="0.25">
      <c r="B32" s="89"/>
      <c r="C32" s="33">
        <f t="shared" si="7"/>
        <v>42657</v>
      </c>
      <c r="D32" s="34">
        <v>57.9</v>
      </c>
      <c r="E32" s="35">
        <v>0.01</v>
      </c>
      <c r="F32" s="35">
        <v>0.11</v>
      </c>
      <c r="G32" s="35">
        <v>0</v>
      </c>
      <c r="H32" s="35">
        <f t="shared" si="6"/>
        <v>0</v>
      </c>
      <c r="I32" s="89"/>
    </row>
    <row r="33" spans="2:9" ht="18" customHeight="1" x14ac:dyDescent="0.25">
      <c r="B33" s="89"/>
      <c r="C33" s="17">
        <f t="shared" si="7"/>
        <v>42650</v>
      </c>
      <c r="D33" s="43">
        <v>58.71</v>
      </c>
      <c r="E33" s="44">
        <v>0.01</v>
      </c>
      <c r="F33" s="44">
        <v>0.11</v>
      </c>
      <c r="G33" s="44">
        <v>0</v>
      </c>
      <c r="H33" s="44">
        <f t="shared" si="6"/>
        <v>0</v>
      </c>
      <c r="I33" s="89"/>
    </row>
    <row r="34" spans="2:9" ht="18" customHeight="1" x14ac:dyDescent="0.25">
      <c r="B34" s="89"/>
      <c r="C34" s="33">
        <f t="shared" si="7"/>
        <v>42643</v>
      </c>
      <c r="D34" s="34">
        <v>60.09</v>
      </c>
      <c r="E34" s="35">
        <v>0.02</v>
      </c>
      <c r="F34" s="35">
        <v>0.12</v>
      </c>
      <c r="G34" s="35">
        <v>0</v>
      </c>
      <c r="H34" s="35">
        <f t="shared" ref="H34:H39" si="8">IF(SUM(52,-D34)&lt;0,0,SUM(52,-D34))</f>
        <v>0</v>
      </c>
      <c r="I34" s="89"/>
    </row>
    <row r="35" spans="2:9" ht="18" customHeight="1" x14ac:dyDescent="0.25">
      <c r="B35" s="89"/>
      <c r="C35" s="17">
        <f t="shared" si="7"/>
        <v>42636</v>
      </c>
      <c r="D35" s="43">
        <v>58.85</v>
      </c>
      <c r="E35" s="44">
        <v>0.06</v>
      </c>
      <c r="F35" s="44">
        <v>0.16</v>
      </c>
      <c r="G35" s="44">
        <v>0</v>
      </c>
      <c r="H35" s="44">
        <f t="shared" si="8"/>
        <v>0</v>
      </c>
      <c r="I35" s="89"/>
    </row>
    <row r="36" spans="2:9" ht="18" customHeight="1" x14ac:dyDescent="0.25">
      <c r="B36" s="89"/>
      <c r="C36" s="33">
        <f t="shared" si="7"/>
        <v>42629</v>
      </c>
      <c r="D36" s="34">
        <v>57.79</v>
      </c>
      <c r="E36" s="35">
        <v>0.25</v>
      </c>
      <c r="F36" s="35">
        <v>0.35</v>
      </c>
      <c r="G36" s="35">
        <v>0</v>
      </c>
      <c r="H36" s="35">
        <f t="shared" si="8"/>
        <v>0</v>
      </c>
      <c r="I36" s="89"/>
    </row>
    <row r="37" spans="2:9" ht="18" customHeight="1" x14ac:dyDescent="0.25">
      <c r="B37" s="89"/>
      <c r="C37" s="17">
        <f t="shared" si="7"/>
        <v>42622</v>
      </c>
      <c r="D37" s="43">
        <v>58.51</v>
      </c>
      <c r="E37" s="44">
        <v>0.21</v>
      </c>
      <c r="F37" s="44">
        <v>0.31</v>
      </c>
      <c r="G37" s="44">
        <v>0</v>
      </c>
      <c r="H37" s="44">
        <f t="shared" si="8"/>
        <v>0</v>
      </c>
      <c r="I37" s="89"/>
    </row>
    <row r="38" spans="2:9" ht="18" customHeight="1" x14ac:dyDescent="0.25">
      <c r="B38" s="89"/>
      <c r="C38" s="33">
        <f t="shared" si="7"/>
        <v>42615</v>
      </c>
      <c r="D38" s="34">
        <v>56.9</v>
      </c>
      <c r="E38" s="35">
        <v>0.1</v>
      </c>
      <c r="F38" s="35">
        <v>0.2</v>
      </c>
      <c r="G38" s="35">
        <v>0</v>
      </c>
      <c r="H38" s="35">
        <f t="shared" si="8"/>
        <v>0</v>
      </c>
      <c r="I38" s="89"/>
    </row>
    <row r="39" spans="2:9" ht="18" customHeight="1" x14ac:dyDescent="0.25">
      <c r="B39" s="89"/>
      <c r="C39" s="17">
        <f t="shared" ref="C39:C44" si="9">C40+7</f>
        <v>42608</v>
      </c>
      <c r="D39" s="43">
        <v>58.81</v>
      </c>
      <c r="E39" s="44">
        <v>0.12</v>
      </c>
      <c r="F39" s="44">
        <v>0.22</v>
      </c>
      <c r="G39" s="44">
        <v>0</v>
      </c>
      <c r="H39" s="44">
        <f t="shared" si="8"/>
        <v>0</v>
      </c>
      <c r="I39" s="89"/>
    </row>
    <row r="40" spans="2:9" ht="18" customHeight="1" x14ac:dyDescent="0.25">
      <c r="B40" s="89"/>
      <c r="C40" s="33">
        <f t="shared" si="9"/>
        <v>42601</v>
      </c>
      <c r="D40" s="34">
        <v>60.23</v>
      </c>
      <c r="E40" s="35">
        <v>0.19</v>
      </c>
      <c r="F40" s="35">
        <v>0.28999999999999998</v>
      </c>
      <c r="G40" s="35">
        <v>0</v>
      </c>
      <c r="H40" s="35">
        <f t="shared" ref="H40:H45" si="10">IF(SUM(52,-D40)&lt;0,0,SUM(52,-D40))</f>
        <v>0</v>
      </c>
      <c r="I40" s="89"/>
    </row>
    <row r="41" spans="2:9" ht="18" customHeight="1" x14ac:dyDescent="0.25">
      <c r="B41" s="89"/>
      <c r="C41" s="17">
        <f t="shared" si="9"/>
        <v>42594</v>
      </c>
      <c r="D41" s="43">
        <v>64.69</v>
      </c>
      <c r="E41" s="44">
        <v>0.5</v>
      </c>
      <c r="F41" s="44">
        <v>0.6</v>
      </c>
      <c r="G41" s="44">
        <v>0</v>
      </c>
      <c r="H41" s="44">
        <f t="shared" si="10"/>
        <v>0</v>
      </c>
      <c r="I41" s="89"/>
    </row>
    <row r="42" spans="2:9" ht="18" customHeight="1" x14ac:dyDescent="0.25">
      <c r="B42" s="89"/>
      <c r="C42" s="33">
        <f t="shared" si="9"/>
        <v>42587</v>
      </c>
      <c r="D42" s="34">
        <v>64.55</v>
      </c>
      <c r="E42" s="35">
        <v>0.7</v>
      </c>
      <c r="F42" s="35">
        <v>0.8</v>
      </c>
      <c r="G42" s="35">
        <v>0</v>
      </c>
      <c r="H42" s="35">
        <f t="shared" si="10"/>
        <v>0</v>
      </c>
      <c r="I42" s="89"/>
    </row>
    <row r="43" spans="2:9" ht="18" customHeight="1" x14ac:dyDescent="0.25">
      <c r="B43" s="89"/>
      <c r="C43" s="17">
        <f t="shared" si="9"/>
        <v>42580</v>
      </c>
      <c r="D43" s="43">
        <v>65.5</v>
      </c>
      <c r="E43" s="44">
        <v>1.3</v>
      </c>
      <c r="F43" s="44">
        <v>1.4</v>
      </c>
      <c r="G43" s="44">
        <v>0</v>
      </c>
      <c r="H43" s="44">
        <f t="shared" si="10"/>
        <v>0</v>
      </c>
      <c r="I43" s="89"/>
    </row>
    <row r="44" spans="2:9" ht="18" customHeight="1" x14ac:dyDescent="0.25">
      <c r="B44" s="89"/>
      <c r="C44" s="33">
        <f t="shared" si="9"/>
        <v>42573</v>
      </c>
      <c r="D44" s="34">
        <v>65.28</v>
      </c>
      <c r="E44" s="35">
        <v>0.88</v>
      </c>
      <c r="F44" s="35">
        <v>0.98</v>
      </c>
      <c r="G44" s="35">
        <v>0</v>
      </c>
      <c r="H44" s="35">
        <f t="shared" si="10"/>
        <v>0</v>
      </c>
      <c r="I44" s="89"/>
    </row>
    <row r="45" spans="2:9" ht="18" customHeight="1" x14ac:dyDescent="0.25">
      <c r="B45" s="89"/>
      <c r="C45" s="17">
        <f t="shared" ref="C45:C50" si="11">C46+7</f>
        <v>42566</v>
      </c>
      <c r="D45" s="43">
        <v>60.07</v>
      </c>
      <c r="E45" s="44">
        <v>0.9</v>
      </c>
      <c r="F45" s="44">
        <v>1</v>
      </c>
      <c r="G45" s="44">
        <v>0</v>
      </c>
      <c r="H45" s="44">
        <f t="shared" si="10"/>
        <v>0</v>
      </c>
      <c r="I45" s="89"/>
    </row>
    <row r="46" spans="2:9" ht="18" customHeight="1" x14ac:dyDescent="0.25">
      <c r="B46" s="89"/>
      <c r="C46" s="33">
        <f t="shared" si="11"/>
        <v>42559</v>
      </c>
      <c r="D46" s="34">
        <v>56.4</v>
      </c>
      <c r="E46" s="35">
        <v>0.83</v>
      </c>
      <c r="F46" s="35">
        <v>0.93</v>
      </c>
      <c r="G46" s="35">
        <v>0</v>
      </c>
      <c r="H46" s="35">
        <f t="shared" ref="H46:H51" si="12">IF(SUM(52,-D46)&lt;0,0,SUM(52,-D46))</f>
        <v>0</v>
      </c>
      <c r="I46" s="89"/>
    </row>
    <row r="47" spans="2:9" ht="18" customHeight="1" x14ac:dyDescent="0.25">
      <c r="B47" s="89"/>
      <c r="C47" s="17">
        <f t="shared" si="11"/>
        <v>42552</v>
      </c>
      <c r="D47" s="43">
        <v>56.11</v>
      </c>
      <c r="E47" s="44">
        <v>0.44</v>
      </c>
      <c r="F47" s="44">
        <v>0.54</v>
      </c>
      <c r="G47" s="44">
        <v>0</v>
      </c>
      <c r="H47" s="44">
        <f t="shared" si="12"/>
        <v>0</v>
      </c>
      <c r="I47" s="89"/>
    </row>
    <row r="48" spans="2:9" ht="18" customHeight="1" x14ac:dyDescent="0.25">
      <c r="B48" s="89"/>
      <c r="C48" s="33">
        <f t="shared" si="11"/>
        <v>42545</v>
      </c>
      <c r="D48" s="34">
        <v>55.48</v>
      </c>
      <c r="E48" s="35">
        <v>0.06</v>
      </c>
      <c r="F48" s="35">
        <v>0.16</v>
      </c>
      <c r="G48" s="35">
        <v>0</v>
      </c>
      <c r="H48" s="35">
        <f t="shared" si="12"/>
        <v>0</v>
      </c>
      <c r="I48" s="89"/>
    </row>
    <row r="49" spans="2:9" ht="18" customHeight="1" x14ac:dyDescent="0.25">
      <c r="B49" s="89"/>
      <c r="C49" s="24">
        <f t="shared" si="11"/>
        <v>42538</v>
      </c>
      <c r="D49" s="41">
        <v>54.4</v>
      </c>
      <c r="E49" s="42">
        <v>0</v>
      </c>
      <c r="F49" s="42">
        <v>0</v>
      </c>
      <c r="G49" s="42">
        <v>0</v>
      </c>
      <c r="H49" s="42">
        <f t="shared" si="12"/>
        <v>0</v>
      </c>
      <c r="I49" s="89"/>
    </row>
    <row r="50" spans="2:9" ht="18" customHeight="1" x14ac:dyDescent="0.25">
      <c r="B50" s="89"/>
      <c r="C50" s="33">
        <f t="shared" si="11"/>
        <v>42531</v>
      </c>
      <c r="D50" s="34">
        <v>54.86</v>
      </c>
      <c r="E50" s="35">
        <v>0</v>
      </c>
      <c r="F50" s="35">
        <v>0.01</v>
      </c>
      <c r="G50" s="35">
        <v>0</v>
      </c>
      <c r="H50" s="35">
        <f t="shared" si="12"/>
        <v>0</v>
      </c>
      <c r="I50" s="89"/>
    </row>
    <row r="51" spans="2:9" ht="18" customHeight="1" x14ac:dyDescent="0.25">
      <c r="B51" s="89"/>
      <c r="C51" s="17">
        <f t="shared" ref="C51:C56" si="13">C52+7</f>
        <v>42524</v>
      </c>
      <c r="D51" s="43">
        <v>53.75</v>
      </c>
      <c r="E51" s="44">
        <v>0</v>
      </c>
      <c r="F51" s="44">
        <v>0</v>
      </c>
      <c r="G51" s="44">
        <v>0</v>
      </c>
      <c r="H51" s="44">
        <f t="shared" si="12"/>
        <v>0</v>
      </c>
      <c r="I51" s="89"/>
    </row>
    <row r="52" spans="2:9" ht="18" customHeight="1" x14ac:dyDescent="0.25">
      <c r="B52" s="89"/>
      <c r="C52" s="33">
        <f t="shared" si="13"/>
        <v>42517</v>
      </c>
      <c r="D52" s="34">
        <v>51.5</v>
      </c>
      <c r="E52" s="35">
        <v>0</v>
      </c>
      <c r="F52" s="35">
        <v>0</v>
      </c>
      <c r="G52" s="35">
        <v>0</v>
      </c>
      <c r="H52" s="35">
        <f t="shared" ref="H52:H57" si="14">IF(SUM(52,-D52)&lt;0,0,SUM(52,-D52))</f>
        <v>0.5</v>
      </c>
      <c r="I52" s="89"/>
    </row>
    <row r="53" spans="2:9" ht="18" customHeight="1" x14ac:dyDescent="0.25">
      <c r="B53" s="89"/>
      <c r="C53" s="17">
        <f t="shared" si="13"/>
        <v>42510</v>
      </c>
      <c r="D53" s="43">
        <v>50.42</v>
      </c>
      <c r="E53" s="44">
        <v>0</v>
      </c>
      <c r="F53" s="44">
        <v>0</v>
      </c>
      <c r="G53" s="44">
        <v>0</v>
      </c>
      <c r="H53" s="44">
        <f t="shared" si="14"/>
        <v>1.5799999999999983</v>
      </c>
      <c r="I53" s="89"/>
    </row>
    <row r="54" spans="2:9" ht="18" customHeight="1" x14ac:dyDescent="0.25">
      <c r="B54" s="89"/>
      <c r="C54" s="33">
        <f t="shared" si="13"/>
        <v>42503</v>
      </c>
      <c r="D54" s="34">
        <v>50.19</v>
      </c>
      <c r="E54" s="35">
        <v>0</v>
      </c>
      <c r="F54" s="35">
        <v>0</v>
      </c>
      <c r="G54" s="35">
        <v>0</v>
      </c>
      <c r="H54" s="35">
        <f t="shared" si="14"/>
        <v>1.8100000000000023</v>
      </c>
      <c r="I54" s="89"/>
    </row>
    <row r="55" spans="2:9" ht="18" customHeight="1" x14ac:dyDescent="0.25">
      <c r="B55" s="89"/>
      <c r="C55" s="17">
        <f t="shared" si="13"/>
        <v>42496</v>
      </c>
      <c r="D55" s="43">
        <v>51.92</v>
      </c>
      <c r="E55" s="44">
        <v>0</v>
      </c>
      <c r="F55" s="44">
        <v>0</v>
      </c>
      <c r="G55" s="44">
        <v>0</v>
      </c>
      <c r="H55" s="44">
        <f t="shared" si="14"/>
        <v>7.9999999999998295E-2</v>
      </c>
      <c r="I55" s="89"/>
    </row>
    <row r="56" spans="2:9" ht="18" customHeight="1" x14ac:dyDescent="0.25">
      <c r="B56" s="89"/>
      <c r="C56" s="33">
        <f t="shared" si="13"/>
        <v>42489</v>
      </c>
      <c r="D56" s="34">
        <v>52.33</v>
      </c>
      <c r="E56" s="35">
        <v>0</v>
      </c>
      <c r="F56" s="35">
        <v>0</v>
      </c>
      <c r="G56" s="35">
        <v>0</v>
      </c>
      <c r="H56" s="35">
        <f t="shared" si="14"/>
        <v>0</v>
      </c>
      <c r="I56" s="89"/>
    </row>
    <row r="57" spans="2:9" ht="18" customHeight="1" x14ac:dyDescent="0.25">
      <c r="B57" s="89"/>
      <c r="C57" s="17">
        <v>42482</v>
      </c>
      <c r="D57" s="43">
        <v>50.53</v>
      </c>
      <c r="E57" s="44">
        <v>0</v>
      </c>
      <c r="F57" s="44">
        <v>0.04</v>
      </c>
      <c r="G57" s="44">
        <v>0</v>
      </c>
      <c r="H57" s="44">
        <f t="shared" si="14"/>
        <v>1.4699999999999989</v>
      </c>
      <c r="I57" s="89"/>
    </row>
    <row r="58" spans="2:9" ht="18" customHeight="1" x14ac:dyDescent="0.25"/>
    <row r="59" spans="2:9" ht="18" customHeight="1" x14ac:dyDescent="0.25">
      <c r="C59" s="11"/>
      <c r="D59" s="1"/>
    </row>
    <row r="60" spans="2:9" ht="18" customHeight="1" x14ac:dyDescent="0.25"/>
    <row r="61" spans="2:9" ht="18" customHeight="1" x14ac:dyDescent="0.25">
      <c r="C61" s="11"/>
      <c r="D61" s="1"/>
    </row>
    <row r="62" spans="2:9" ht="18" customHeight="1" x14ac:dyDescent="0.25"/>
    <row r="63" spans="2:9" ht="18" customHeight="1" x14ac:dyDescent="0.25"/>
    <row r="64" spans="2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5">
    <mergeCell ref="B1:I1"/>
    <mergeCell ref="B2:B57"/>
    <mergeCell ref="C2:H3"/>
    <mergeCell ref="I2:I57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FEB0"/>
  </sheetPr>
  <dimension ref="B1:K103"/>
  <sheetViews>
    <sheetView showGridLines="0" topLeftCell="A4" workbookViewId="0">
      <selection activeCell="H7" sqref="H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1" t="s">
        <v>2</v>
      </c>
      <c r="D4" s="52" t="s">
        <v>3</v>
      </c>
      <c r="E4" s="96" t="s">
        <v>7</v>
      </c>
      <c r="F4" s="99"/>
      <c r="G4" s="52" t="s">
        <v>4</v>
      </c>
      <c r="H4" s="53" t="s">
        <v>5</v>
      </c>
      <c r="I4" s="89"/>
    </row>
    <row r="5" spans="2:9" ht="18" customHeight="1" x14ac:dyDescent="0.25">
      <c r="B5" s="89"/>
      <c r="C5" s="51"/>
      <c r="D5" s="52"/>
      <c r="E5" s="50">
        <v>2014</v>
      </c>
      <c r="F5" s="49">
        <v>2015</v>
      </c>
      <c r="G5" s="52"/>
      <c r="H5" s="53"/>
      <c r="I5" s="89"/>
    </row>
    <row r="6" spans="2:9" ht="18" customHeight="1" x14ac:dyDescent="0.25">
      <c r="B6" s="89"/>
      <c r="C6" s="54"/>
      <c r="D6" s="98" t="s">
        <v>6</v>
      </c>
      <c r="E6" s="98"/>
      <c r="F6" s="98"/>
      <c r="G6" s="98"/>
      <c r="H6" s="98"/>
      <c r="I6" s="89"/>
    </row>
    <row r="7" spans="2:9" ht="18" customHeight="1" x14ac:dyDescent="0.25">
      <c r="B7" s="89"/>
      <c r="C7" s="17">
        <f t="shared" ref="C7:C12" si="0">C8+7</f>
        <v>42517</v>
      </c>
      <c r="D7" s="70">
        <v>51.5</v>
      </c>
      <c r="E7" s="44">
        <v>0</v>
      </c>
      <c r="F7" s="44">
        <v>0</v>
      </c>
      <c r="G7" s="44">
        <v>0</v>
      </c>
      <c r="H7" s="42">
        <v>0.5</v>
      </c>
      <c r="I7" s="89"/>
    </row>
    <row r="8" spans="2:9" ht="18" customHeight="1" x14ac:dyDescent="0.25">
      <c r="B8" s="89"/>
      <c r="C8" s="17">
        <f t="shared" si="0"/>
        <v>42510</v>
      </c>
      <c r="D8" s="70">
        <v>50.42</v>
      </c>
      <c r="E8" s="44">
        <v>0</v>
      </c>
      <c r="F8" s="44">
        <v>0</v>
      </c>
      <c r="G8" s="44">
        <v>0</v>
      </c>
      <c r="H8" s="70">
        <v>1.58</v>
      </c>
      <c r="I8" s="89"/>
    </row>
    <row r="9" spans="2:9" ht="18" customHeight="1" x14ac:dyDescent="0.25">
      <c r="B9" s="89"/>
      <c r="C9" s="17">
        <f t="shared" si="0"/>
        <v>42503</v>
      </c>
      <c r="D9" s="70">
        <v>50.19</v>
      </c>
      <c r="E9" s="44">
        <v>0</v>
      </c>
      <c r="F9" s="44">
        <v>0</v>
      </c>
      <c r="G9" s="44">
        <v>0</v>
      </c>
      <c r="H9" s="70">
        <v>1.81</v>
      </c>
      <c r="I9" s="89"/>
    </row>
    <row r="10" spans="2:9" ht="18" customHeight="1" x14ac:dyDescent="0.25">
      <c r="B10" s="89"/>
      <c r="C10" s="17">
        <f t="shared" si="0"/>
        <v>42496</v>
      </c>
      <c r="D10" s="70">
        <v>51.92</v>
      </c>
      <c r="E10" s="44">
        <v>0</v>
      </c>
      <c r="F10" s="44">
        <v>0</v>
      </c>
      <c r="G10" s="44">
        <v>0</v>
      </c>
      <c r="H10" s="42">
        <v>0</v>
      </c>
      <c r="I10" s="89"/>
    </row>
    <row r="11" spans="2:9" ht="18" customHeight="1" x14ac:dyDescent="0.25">
      <c r="B11" s="89"/>
      <c r="C11" s="17">
        <f t="shared" si="0"/>
        <v>42489</v>
      </c>
      <c r="D11" s="70">
        <v>52.33</v>
      </c>
      <c r="E11" s="44">
        <v>0</v>
      </c>
      <c r="F11" s="44">
        <v>0</v>
      </c>
      <c r="G11" s="44">
        <v>0</v>
      </c>
      <c r="H11" s="42">
        <v>0</v>
      </c>
      <c r="I11" s="89"/>
    </row>
    <row r="12" spans="2:9" ht="18" customHeight="1" x14ac:dyDescent="0.25">
      <c r="B12" s="89"/>
      <c r="C12" s="17">
        <f t="shared" si="0"/>
        <v>42482</v>
      </c>
      <c r="D12" s="70">
        <v>50.53</v>
      </c>
      <c r="E12" s="44">
        <v>0</v>
      </c>
      <c r="F12" s="44">
        <v>0</v>
      </c>
      <c r="G12" s="44">
        <v>0</v>
      </c>
      <c r="H12" s="69">
        <v>1.47</v>
      </c>
      <c r="I12" s="89"/>
    </row>
    <row r="13" spans="2:9" ht="18" customHeight="1" x14ac:dyDescent="0.25">
      <c r="B13" s="89"/>
      <c r="C13" s="17">
        <f t="shared" ref="C13:C57" si="1">C14+7</f>
        <v>42475</v>
      </c>
      <c r="D13" s="43">
        <v>49.45</v>
      </c>
      <c r="E13" s="44">
        <v>0</v>
      </c>
      <c r="F13" s="44">
        <v>0</v>
      </c>
      <c r="G13" s="44">
        <v>0</v>
      </c>
      <c r="H13" s="44">
        <f t="shared" ref="H13:H18" si="2">IF(SUM(52,-D13)&lt;0,0,SUM(52,-D13))</f>
        <v>2.5499999999999972</v>
      </c>
      <c r="I13" s="89"/>
    </row>
    <row r="14" spans="2:9" ht="18" customHeight="1" x14ac:dyDescent="0.25">
      <c r="B14" s="89"/>
      <c r="C14" s="24">
        <f t="shared" si="1"/>
        <v>42468</v>
      </c>
      <c r="D14" s="41">
        <v>45.74</v>
      </c>
      <c r="E14" s="42">
        <v>0</v>
      </c>
      <c r="F14" s="42">
        <v>0</v>
      </c>
      <c r="G14" s="42">
        <v>0</v>
      </c>
      <c r="H14" s="42">
        <f t="shared" si="2"/>
        <v>6.259999999999998</v>
      </c>
      <c r="I14" s="89"/>
    </row>
    <row r="15" spans="2:9" ht="18" customHeight="1" x14ac:dyDescent="0.25">
      <c r="B15" s="89"/>
      <c r="C15" s="24">
        <f t="shared" si="1"/>
        <v>42461</v>
      </c>
      <c r="D15" s="41">
        <v>44.48</v>
      </c>
      <c r="E15" s="42">
        <v>0</v>
      </c>
      <c r="F15" s="42">
        <v>0</v>
      </c>
      <c r="G15" s="42">
        <v>0</v>
      </c>
      <c r="H15" s="42">
        <f t="shared" si="2"/>
        <v>7.5200000000000031</v>
      </c>
      <c r="I15" s="89"/>
    </row>
    <row r="16" spans="2:9" ht="18" customHeight="1" x14ac:dyDescent="0.25">
      <c r="B16" s="89"/>
      <c r="C16" s="24">
        <f t="shared" si="1"/>
        <v>42454</v>
      </c>
      <c r="D16" s="41">
        <v>44.84</v>
      </c>
      <c r="E16" s="42">
        <v>0.02</v>
      </c>
      <c r="F16" s="42">
        <v>0</v>
      </c>
      <c r="G16" s="42">
        <v>0</v>
      </c>
      <c r="H16" s="42">
        <f t="shared" si="2"/>
        <v>7.1599999999999966</v>
      </c>
      <c r="I16" s="89"/>
    </row>
    <row r="17" spans="2:9" ht="18" customHeight="1" x14ac:dyDescent="0.25">
      <c r="B17" s="89"/>
      <c r="C17" s="24">
        <f t="shared" si="1"/>
        <v>42447</v>
      </c>
      <c r="D17" s="41">
        <v>44.76</v>
      </c>
      <c r="E17" s="42">
        <v>0</v>
      </c>
      <c r="F17" s="42">
        <v>0</v>
      </c>
      <c r="G17" s="42">
        <v>0</v>
      </c>
      <c r="H17" s="42">
        <f t="shared" si="2"/>
        <v>7.240000000000002</v>
      </c>
      <c r="I17" s="89"/>
    </row>
    <row r="18" spans="2:9" ht="18" customHeight="1" x14ac:dyDescent="0.25">
      <c r="B18" s="89"/>
      <c r="C18" s="24">
        <f t="shared" si="1"/>
        <v>42440</v>
      </c>
      <c r="D18" s="41">
        <v>43.8</v>
      </c>
      <c r="E18" s="42">
        <v>0</v>
      </c>
      <c r="F18" s="42">
        <v>0</v>
      </c>
      <c r="G18" s="42">
        <v>0</v>
      </c>
      <c r="H18" s="42">
        <f t="shared" si="2"/>
        <v>8.2000000000000028</v>
      </c>
      <c r="I18" s="89"/>
    </row>
    <row r="19" spans="2:9" ht="18" customHeight="1" x14ac:dyDescent="0.25">
      <c r="B19" s="89"/>
      <c r="C19" s="24">
        <f t="shared" si="1"/>
        <v>42433</v>
      </c>
      <c r="D19" s="41">
        <v>43.29</v>
      </c>
      <c r="E19" s="42">
        <v>0</v>
      </c>
      <c r="F19" s="42">
        <v>0</v>
      </c>
      <c r="G19" s="42">
        <v>0</v>
      </c>
      <c r="H19" s="42">
        <f t="shared" ref="H19:H25" si="3">IF(SUM(52,-D19)&lt;0,0,SUM(52,-D19))</f>
        <v>8.7100000000000009</v>
      </c>
      <c r="I19" s="89"/>
    </row>
    <row r="20" spans="2:9" ht="18" customHeight="1" x14ac:dyDescent="0.25">
      <c r="B20" s="89"/>
      <c r="C20" s="24">
        <f t="shared" si="1"/>
        <v>42426</v>
      </c>
      <c r="D20" s="41">
        <v>44.66</v>
      </c>
      <c r="E20" s="42">
        <v>0.09</v>
      </c>
      <c r="F20" s="42">
        <v>0.04</v>
      </c>
      <c r="G20" s="42">
        <v>0</v>
      </c>
      <c r="H20" s="42">
        <f t="shared" si="3"/>
        <v>7.3400000000000034</v>
      </c>
      <c r="I20" s="89"/>
    </row>
    <row r="21" spans="2:9" ht="18" customHeight="1" x14ac:dyDescent="0.25">
      <c r="B21" s="89"/>
      <c r="C21" s="24">
        <f t="shared" si="1"/>
        <v>42419</v>
      </c>
      <c r="D21" s="41">
        <v>44.69</v>
      </c>
      <c r="E21" s="42">
        <v>0.14000000000000001</v>
      </c>
      <c r="F21" s="42">
        <v>0.09</v>
      </c>
      <c r="G21" s="42">
        <v>0</v>
      </c>
      <c r="H21" s="42">
        <f t="shared" si="3"/>
        <v>7.3100000000000023</v>
      </c>
      <c r="I21" s="89"/>
    </row>
    <row r="22" spans="2:9" ht="18" customHeight="1" x14ac:dyDescent="0.25">
      <c r="B22" s="89"/>
      <c r="C22" s="24">
        <f t="shared" si="1"/>
        <v>42412</v>
      </c>
      <c r="D22" s="41">
        <v>45.09</v>
      </c>
      <c r="E22" s="42">
        <v>0.21</v>
      </c>
      <c r="F22" s="42">
        <v>0.16</v>
      </c>
      <c r="G22" s="42">
        <v>0</v>
      </c>
      <c r="H22" s="42">
        <f t="shared" si="3"/>
        <v>6.9099999999999966</v>
      </c>
      <c r="I22" s="89"/>
    </row>
    <row r="23" spans="2:9" ht="18" customHeight="1" x14ac:dyDescent="0.25">
      <c r="B23" s="89"/>
      <c r="C23" s="24">
        <f t="shared" si="1"/>
        <v>42405</v>
      </c>
      <c r="D23" s="41">
        <v>46.85</v>
      </c>
      <c r="E23" s="42">
        <v>1.2999999999999999E-2</v>
      </c>
      <c r="F23" s="42">
        <v>0.08</v>
      </c>
      <c r="G23" s="42">
        <v>0</v>
      </c>
      <c r="H23" s="42">
        <f t="shared" si="3"/>
        <v>5.1499999999999986</v>
      </c>
      <c r="I23" s="89"/>
    </row>
    <row r="24" spans="2:9" ht="18" customHeight="1" x14ac:dyDescent="0.25">
      <c r="B24" s="89"/>
      <c r="C24" s="24">
        <f t="shared" si="1"/>
        <v>42398</v>
      </c>
      <c r="D24" s="41">
        <v>46.89</v>
      </c>
      <c r="E24" s="42">
        <v>0.14000000000000001</v>
      </c>
      <c r="F24" s="42">
        <v>0.09</v>
      </c>
      <c r="G24" s="42">
        <v>0</v>
      </c>
      <c r="H24" s="42">
        <f t="shared" si="3"/>
        <v>5.1099999999999994</v>
      </c>
      <c r="I24" s="89"/>
    </row>
    <row r="25" spans="2:9" ht="18" customHeight="1" x14ac:dyDescent="0.25">
      <c r="B25" s="89"/>
      <c r="C25" s="24">
        <f t="shared" si="1"/>
        <v>42391</v>
      </c>
      <c r="D25" s="41">
        <v>47.01</v>
      </c>
      <c r="E25" s="42">
        <v>0.13</v>
      </c>
      <c r="F25" s="42">
        <v>0.08</v>
      </c>
      <c r="G25" s="42">
        <v>0</v>
      </c>
      <c r="H25" s="42">
        <f t="shared" si="3"/>
        <v>4.990000000000002</v>
      </c>
      <c r="I25" s="89"/>
    </row>
    <row r="26" spans="2:9" ht="18" customHeight="1" x14ac:dyDescent="0.25">
      <c r="B26" s="89"/>
      <c r="C26" s="24">
        <f t="shared" si="1"/>
        <v>42384</v>
      </c>
      <c r="D26" s="41">
        <v>46.9</v>
      </c>
      <c r="E26" s="42">
        <v>0.83</v>
      </c>
      <c r="F26" s="42">
        <v>0.78</v>
      </c>
      <c r="G26" s="42">
        <v>0</v>
      </c>
      <c r="H26" s="42">
        <f t="shared" ref="H26:H31" si="4">IF(SUM(52,-D26)&lt;0,0,SUM(52,-D26))</f>
        <v>5.1000000000000014</v>
      </c>
      <c r="I26" s="89"/>
    </row>
    <row r="27" spans="2:9" ht="18" customHeight="1" x14ac:dyDescent="0.25">
      <c r="B27" s="89"/>
      <c r="C27" s="24">
        <f t="shared" si="1"/>
        <v>42377</v>
      </c>
      <c r="D27" s="41">
        <v>47.6</v>
      </c>
      <c r="E27" s="42">
        <v>1.01</v>
      </c>
      <c r="F27" s="42">
        <v>0.96</v>
      </c>
      <c r="G27" s="42">
        <v>0</v>
      </c>
      <c r="H27" s="42">
        <f t="shared" si="4"/>
        <v>4.3999999999999986</v>
      </c>
      <c r="I27" s="89"/>
    </row>
    <row r="28" spans="2:9" ht="18" customHeight="1" x14ac:dyDescent="0.25">
      <c r="B28" s="89"/>
      <c r="C28" s="24">
        <f t="shared" si="1"/>
        <v>42370</v>
      </c>
      <c r="D28" s="41">
        <v>48.7</v>
      </c>
      <c r="E28" s="42">
        <v>1.07</v>
      </c>
      <c r="F28" s="42">
        <v>1.02</v>
      </c>
      <c r="G28" s="42">
        <v>0</v>
      </c>
      <c r="H28" s="42">
        <f t="shared" si="4"/>
        <v>3.2999999999999972</v>
      </c>
      <c r="I28" s="89"/>
    </row>
    <row r="29" spans="2:9" ht="18" customHeight="1" x14ac:dyDescent="0.25">
      <c r="B29" s="89"/>
      <c r="C29" s="24">
        <f t="shared" si="1"/>
        <v>42363</v>
      </c>
      <c r="D29" s="41">
        <v>47.82</v>
      </c>
      <c r="E29" s="42">
        <v>1.05</v>
      </c>
      <c r="F29" s="42">
        <v>1</v>
      </c>
      <c r="G29" s="42">
        <v>0</v>
      </c>
      <c r="H29" s="42">
        <f t="shared" si="4"/>
        <v>4.18</v>
      </c>
      <c r="I29" s="89"/>
    </row>
    <row r="30" spans="2:9" ht="18" customHeight="1" x14ac:dyDescent="0.25">
      <c r="B30" s="89"/>
      <c r="C30" s="24">
        <f t="shared" si="1"/>
        <v>42356</v>
      </c>
      <c r="D30" s="41">
        <v>47.86</v>
      </c>
      <c r="E30" s="42">
        <v>1.1100000000000001</v>
      </c>
      <c r="F30" s="42">
        <v>1.06</v>
      </c>
      <c r="G30" s="42">
        <v>0</v>
      </c>
      <c r="H30" s="42">
        <f t="shared" si="4"/>
        <v>4.1400000000000006</v>
      </c>
      <c r="I30" s="89"/>
    </row>
    <row r="31" spans="2:9" ht="18" customHeight="1" x14ac:dyDescent="0.25">
      <c r="B31" s="89"/>
      <c r="C31" s="24">
        <f t="shared" si="1"/>
        <v>42349</v>
      </c>
      <c r="D31" s="41">
        <v>49.04</v>
      </c>
      <c r="E31" s="42">
        <v>1.1100000000000001</v>
      </c>
      <c r="F31" s="42">
        <v>1.06</v>
      </c>
      <c r="G31" s="42">
        <v>0</v>
      </c>
      <c r="H31" s="42">
        <f t="shared" si="4"/>
        <v>2.9600000000000009</v>
      </c>
      <c r="I31" s="89"/>
    </row>
    <row r="32" spans="2:9" ht="18" customHeight="1" x14ac:dyDescent="0.25">
      <c r="B32" s="89"/>
      <c r="C32" s="24">
        <f t="shared" si="1"/>
        <v>42342</v>
      </c>
      <c r="D32" s="41">
        <v>47.95</v>
      </c>
      <c r="E32" s="42">
        <v>1.1299999999999999</v>
      </c>
      <c r="F32" s="42">
        <v>1.08</v>
      </c>
      <c r="G32" s="42">
        <v>0</v>
      </c>
      <c r="H32" s="42">
        <f t="shared" ref="H32:H37" si="5">IF(SUM(52,-D32)&lt;0,0,SUM(52,-D32))</f>
        <v>4.0499999999999972</v>
      </c>
      <c r="I32" s="89"/>
    </row>
    <row r="33" spans="2:11" ht="18" customHeight="1" x14ac:dyDescent="0.25">
      <c r="B33" s="89"/>
      <c r="C33" s="24">
        <f t="shared" si="1"/>
        <v>42335</v>
      </c>
      <c r="D33" s="41">
        <v>46.89</v>
      </c>
      <c r="E33" s="42">
        <v>1.1200000000000001</v>
      </c>
      <c r="F33" s="42">
        <v>1.07</v>
      </c>
      <c r="G33" s="42">
        <v>0</v>
      </c>
      <c r="H33" s="42">
        <f t="shared" si="5"/>
        <v>5.1099999999999994</v>
      </c>
      <c r="I33" s="89"/>
    </row>
    <row r="34" spans="2:11" ht="18" customHeight="1" x14ac:dyDescent="0.25">
      <c r="B34" s="89"/>
      <c r="C34" s="24">
        <f t="shared" si="1"/>
        <v>42328</v>
      </c>
      <c r="D34" s="41">
        <v>46.88</v>
      </c>
      <c r="E34" s="42">
        <v>1.05</v>
      </c>
      <c r="F34" s="42">
        <v>1</v>
      </c>
      <c r="G34" s="42">
        <v>0</v>
      </c>
      <c r="H34" s="42">
        <f t="shared" si="5"/>
        <v>5.1199999999999974</v>
      </c>
      <c r="I34" s="89"/>
    </row>
    <row r="35" spans="2:11" ht="18" customHeight="1" x14ac:dyDescent="0.25">
      <c r="B35" s="89"/>
      <c r="C35" s="24">
        <f t="shared" si="1"/>
        <v>42321</v>
      </c>
      <c r="D35" s="41">
        <v>46.59</v>
      </c>
      <c r="E35" s="42">
        <v>0.94</v>
      </c>
      <c r="F35" s="42">
        <v>0.89</v>
      </c>
      <c r="G35" s="42">
        <v>0</v>
      </c>
      <c r="H35" s="42">
        <f t="shared" si="5"/>
        <v>5.4099999999999966</v>
      </c>
      <c r="I35" s="89"/>
    </row>
    <row r="36" spans="2:11" ht="18" customHeight="1" x14ac:dyDescent="0.25">
      <c r="B36" s="89"/>
      <c r="C36" s="24">
        <f t="shared" si="1"/>
        <v>42314</v>
      </c>
      <c r="D36" s="41">
        <v>47.16</v>
      </c>
      <c r="E36" s="42">
        <v>0.91</v>
      </c>
      <c r="F36" s="42">
        <v>0.86</v>
      </c>
      <c r="G36" s="42">
        <v>0</v>
      </c>
      <c r="H36" s="42">
        <f t="shared" si="5"/>
        <v>4.8400000000000034</v>
      </c>
      <c r="I36" s="89"/>
    </row>
    <row r="37" spans="2:11" ht="18" customHeight="1" x14ac:dyDescent="0.25">
      <c r="B37" s="89"/>
      <c r="C37" s="24">
        <f t="shared" si="1"/>
        <v>42307</v>
      </c>
      <c r="D37" s="41">
        <v>47.14</v>
      </c>
      <c r="E37" s="42">
        <v>1.01</v>
      </c>
      <c r="F37" s="42">
        <v>0.96</v>
      </c>
      <c r="G37" s="42">
        <v>0</v>
      </c>
      <c r="H37" s="42">
        <f t="shared" si="5"/>
        <v>4.8599999999999994</v>
      </c>
      <c r="I37" s="89"/>
    </row>
    <row r="38" spans="2:11" ht="18" customHeight="1" x14ac:dyDescent="0.25">
      <c r="B38" s="89"/>
      <c r="C38" s="24">
        <f t="shared" si="1"/>
        <v>42300</v>
      </c>
      <c r="D38" s="41">
        <v>48.37</v>
      </c>
      <c r="E38" s="42">
        <v>0.97</v>
      </c>
      <c r="F38" s="42">
        <v>0.92</v>
      </c>
      <c r="G38" s="42">
        <v>0</v>
      </c>
      <c r="H38" s="42">
        <f t="shared" ref="H38:H44" si="6">IF(SUM(52,-D38)&lt;0,0,SUM(52,-D38))</f>
        <v>3.6300000000000026</v>
      </c>
      <c r="I38" s="89"/>
      <c r="K38" s="40"/>
    </row>
    <row r="39" spans="2:11" ht="18" customHeight="1" x14ac:dyDescent="0.25">
      <c r="B39" s="89"/>
      <c r="C39" s="24">
        <f t="shared" si="1"/>
        <v>42293</v>
      </c>
      <c r="D39" s="41">
        <v>46.7</v>
      </c>
      <c r="E39" s="42">
        <v>0.43</v>
      </c>
      <c r="F39" s="42">
        <v>0.48</v>
      </c>
      <c r="G39" s="42">
        <v>0</v>
      </c>
      <c r="H39" s="42">
        <f t="shared" si="6"/>
        <v>5.2999999999999972</v>
      </c>
      <c r="I39" s="89"/>
      <c r="K39" s="40"/>
    </row>
    <row r="40" spans="2:11" ht="18" customHeight="1" x14ac:dyDescent="0.3">
      <c r="B40" s="89"/>
      <c r="C40" s="24">
        <f t="shared" si="1"/>
        <v>42286</v>
      </c>
      <c r="D40" s="41">
        <v>45.22</v>
      </c>
      <c r="E40" s="42">
        <v>0.27</v>
      </c>
      <c r="F40" s="42">
        <v>0.22</v>
      </c>
      <c r="G40" s="42">
        <v>0</v>
      </c>
      <c r="H40" s="42">
        <f t="shared" si="6"/>
        <v>6.7800000000000011</v>
      </c>
      <c r="I40" s="89"/>
      <c r="J40" s="46"/>
      <c r="K40" s="40"/>
    </row>
    <row r="41" spans="2:11" ht="18" customHeight="1" x14ac:dyDescent="0.25">
      <c r="B41" s="89"/>
      <c r="C41" s="24">
        <f t="shared" si="1"/>
        <v>42279</v>
      </c>
      <c r="D41" s="41">
        <v>44.32</v>
      </c>
      <c r="E41" s="42">
        <v>0.1</v>
      </c>
      <c r="F41" s="42">
        <v>0.05</v>
      </c>
      <c r="G41" s="42">
        <v>0</v>
      </c>
      <c r="H41" s="42">
        <f t="shared" si="6"/>
        <v>7.68</v>
      </c>
      <c r="I41" s="89"/>
    </row>
    <row r="42" spans="2:11" ht="18" customHeight="1" x14ac:dyDescent="0.25">
      <c r="B42" s="89"/>
      <c r="C42" s="24">
        <f t="shared" si="1"/>
        <v>42272</v>
      </c>
      <c r="D42" s="41">
        <v>44.61</v>
      </c>
      <c r="E42" s="42">
        <v>0.09</v>
      </c>
      <c r="F42" s="42">
        <v>0.04</v>
      </c>
      <c r="G42" s="42">
        <v>0</v>
      </c>
      <c r="H42" s="42">
        <f t="shared" si="6"/>
        <v>7.3900000000000006</v>
      </c>
      <c r="I42" s="89"/>
      <c r="K42" s="39"/>
    </row>
    <row r="43" spans="2:11" ht="18" customHeight="1" x14ac:dyDescent="0.25">
      <c r="B43" s="89"/>
      <c r="C43" s="24">
        <f t="shared" si="1"/>
        <v>42265</v>
      </c>
      <c r="D43" s="41">
        <v>46.37</v>
      </c>
      <c r="E43" s="42">
        <v>0</v>
      </c>
      <c r="F43" s="42">
        <v>0</v>
      </c>
      <c r="G43" s="42">
        <v>0</v>
      </c>
      <c r="H43" s="42">
        <f t="shared" si="6"/>
        <v>5.6300000000000026</v>
      </c>
      <c r="I43" s="89"/>
    </row>
    <row r="44" spans="2:11" ht="18" customHeight="1" x14ac:dyDescent="0.25">
      <c r="B44" s="89"/>
      <c r="C44" s="24">
        <f t="shared" si="1"/>
        <v>42258</v>
      </c>
      <c r="D44" s="41">
        <v>46.58</v>
      </c>
      <c r="E44" s="42">
        <v>0</v>
      </c>
      <c r="F44" s="42">
        <v>0</v>
      </c>
      <c r="G44" s="42">
        <v>0</v>
      </c>
      <c r="H44" s="42">
        <f t="shared" si="6"/>
        <v>5.4200000000000017</v>
      </c>
      <c r="I44" s="89"/>
    </row>
    <row r="45" spans="2:11" ht="18" customHeight="1" x14ac:dyDescent="0.25">
      <c r="B45" s="89"/>
      <c r="C45" s="24">
        <f t="shared" si="1"/>
        <v>42251</v>
      </c>
      <c r="D45" s="41">
        <v>46.6</v>
      </c>
      <c r="E45" s="42">
        <v>0</v>
      </c>
      <c r="F45" s="42">
        <v>0</v>
      </c>
      <c r="G45" s="42">
        <v>0</v>
      </c>
      <c r="H45" s="42">
        <f t="shared" ref="H45:H50" si="7">IF(SUM(52,-D45)&lt;0,0,SUM(52,-D45))</f>
        <v>5.3999999999999986</v>
      </c>
      <c r="I45" s="89"/>
    </row>
    <row r="46" spans="2:11" ht="18" customHeight="1" x14ac:dyDescent="0.25">
      <c r="B46" s="89"/>
      <c r="C46" s="24">
        <f t="shared" si="1"/>
        <v>42244</v>
      </c>
      <c r="D46" s="41">
        <v>48.21</v>
      </c>
      <c r="E46" s="42">
        <v>0</v>
      </c>
      <c r="F46" s="42">
        <v>0</v>
      </c>
      <c r="G46" s="42">
        <v>0</v>
      </c>
      <c r="H46" s="42">
        <f t="shared" si="7"/>
        <v>3.7899999999999991</v>
      </c>
      <c r="I46" s="89"/>
    </row>
    <row r="47" spans="2:11" ht="18" customHeight="1" x14ac:dyDescent="0.25">
      <c r="B47" s="89"/>
      <c r="C47" s="24">
        <f t="shared" si="1"/>
        <v>42237</v>
      </c>
      <c r="D47" s="41">
        <v>49.46</v>
      </c>
      <c r="E47" s="42">
        <v>0</v>
      </c>
      <c r="F47" s="42">
        <v>0</v>
      </c>
      <c r="G47" s="42">
        <v>0</v>
      </c>
      <c r="H47" s="42">
        <f t="shared" si="7"/>
        <v>2.5399999999999991</v>
      </c>
      <c r="I47" s="89"/>
    </row>
    <row r="48" spans="2:11" ht="18" customHeight="1" x14ac:dyDescent="0.25">
      <c r="B48" s="89"/>
      <c r="C48" s="24">
        <f t="shared" si="1"/>
        <v>42230</v>
      </c>
      <c r="D48" s="41">
        <v>46.94</v>
      </c>
      <c r="E48" s="42">
        <v>0</v>
      </c>
      <c r="F48" s="42">
        <v>0</v>
      </c>
      <c r="G48" s="42">
        <v>0</v>
      </c>
      <c r="H48" s="42">
        <f t="shared" si="7"/>
        <v>5.0600000000000023</v>
      </c>
      <c r="I48" s="89"/>
    </row>
    <row r="49" spans="3:8" ht="18" customHeight="1" x14ac:dyDescent="0.25">
      <c r="C49" s="24">
        <f t="shared" si="1"/>
        <v>42223</v>
      </c>
      <c r="D49" s="41">
        <v>48.34</v>
      </c>
      <c r="E49" s="42">
        <v>0</v>
      </c>
      <c r="F49" s="42">
        <v>0</v>
      </c>
      <c r="G49" s="42">
        <v>0</v>
      </c>
      <c r="H49" s="42">
        <f t="shared" si="7"/>
        <v>3.6599999999999966</v>
      </c>
    </row>
    <row r="50" spans="3:8" ht="18" customHeight="1" x14ac:dyDescent="0.25">
      <c r="C50" s="24">
        <f t="shared" si="1"/>
        <v>42216</v>
      </c>
      <c r="D50" s="41">
        <v>49.54</v>
      </c>
      <c r="E50" s="42">
        <v>0.56999999999999995</v>
      </c>
      <c r="F50" s="42">
        <v>0.52</v>
      </c>
      <c r="G50" s="42">
        <v>0</v>
      </c>
      <c r="H50" s="42">
        <f t="shared" si="7"/>
        <v>2.4600000000000009</v>
      </c>
    </row>
    <row r="51" spans="3:8" ht="18" customHeight="1" x14ac:dyDescent="0.25">
      <c r="C51" s="24">
        <f t="shared" si="1"/>
        <v>42209</v>
      </c>
      <c r="D51" s="41">
        <v>50.02</v>
      </c>
      <c r="E51" s="42">
        <v>0.57999999999999996</v>
      </c>
      <c r="F51" s="42">
        <v>0.53</v>
      </c>
      <c r="G51" s="42">
        <v>0</v>
      </c>
      <c r="H51" s="42">
        <f t="shared" ref="H51:H56" si="8">IF(SUM(52,-D51)&lt;0,0,SUM(52,-D51))</f>
        <v>1.9799999999999969</v>
      </c>
    </row>
    <row r="52" spans="3:8" ht="18" customHeight="1" x14ac:dyDescent="0.25">
      <c r="C52" s="24">
        <f t="shared" si="1"/>
        <v>42202</v>
      </c>
      <c r="D52" s="41">
        <v>50.86</v>
      </c>
      <c r="E52" s="42">
        <v>0.56000000000000005</v>
      </c>
      <c r="F52" s="42">
        <v>0.51</v>
      </c>
      <c r="G52" s="42">
        <v>0</v>
      </c>
      <c r="H52" s="42">
        <f t="shared" si="8"/>
        <v>1.1400000000000006</v>
      </c>
    </row>
    <row r="53" spans="3:8" ht="18" customHeight="1" x14ac:dyDescent="0.25">
      <c r="C53" s="24">
        <f t="shared" si="1"/>
        <v>42195</v>
      </c>
      <c r="D53" s="41">
        <v>51.76</v>
      </c>
      <c r="E53" s="42">
        <v>0.56000000000000005</v>
      </c>
      <c r="F53" s="42">
        <v>0.51</v>
      </c>
      <c r="G53" s="42">
        <v>0</v>
      </c>
      <c r="H53" s="42">
        <f t="shared" si="8"/>
        <v>0.24000000000000199</v>
      </c>
    </row>
    <row r="54" spans="3:8" ht="18" customHeight="1" x14ac:dyDescent="0.25">
      <c r="C54" s="24">
        <f t="shared" si="1"/>
        <v>42188</v>
      </c>
      <c r="D54" s="41">
        <v>52.36</v>
      </c>
      <c r="E54" s="42">
        <v>0.49</v>
      </c>
      <c r="F54" s="42">
        <v>0.44</v>
      </c>
      <c r="G54" s="42">
        <v>0</v>
      </c>
      <c r="H54" s="42">
        <f t="shared" si="8"/>
        <v>0</v>
      </c>
    </row>
    <row r="55" spans="3:8" ht="18" customHeight="1" x14ac:dyDescent="0.25">
      <c r="C55" s="24">
        <f t="shared" si="1"/>
        <v>42181</v>
      </c>
      <c r="D55" s="41">
        <v>50.22</v>
      </c>
      <c r="E55" s="42">
        <v>0.25</v>
      </c>
      <c r="F55" s="42">
        <v>0.2</v>
      </c>
      <c r="G55" s="42">
        <v>0</v>
      </c>
      <c r="H55" s="42">
        <f t="shared" si="8"/>
        <v>1.7800000000000011</v>
      </c>
    </row>
    <row r="56" spans="3:8" ht="18" customHeight="1" x14ac:dyDescent="0.25">
      <c r="C56" s="24">
        <f t="shared" si="1"/>
        <v>42174</v>
      </c>
      <c r="D56" s="41">
        <v>50.51</v>
      </c>
      <c r="E56" s="42">
        <v>0.23</v>
      </c>
      <c r="F56" s="42">
        <v>0.18</v>
      </c>
      <c r="G56" s="42">
        <v>0</v>
      </c>
      <c r="H56" s="42">
        <f t="shared" si="8"/>
        <v>1.490000000000002</v>
      </c>
    </row>
    <row r="57" spans="3:8" ht="18" customHeight="1" x14ac:dyDescent="0.25">
      <c r="C57" s="24">
        <f t="shared" si="1"/>
        <v>42167</v>
      </c>
      <c r="D57" s="41">
        <v>51.23</v>
      </c>
      <c r="E57" s="42">
        <v>0.21</v>
      </c>
      <c r="F57" s="42">
        <v>0.16</v>
      </c>
      <c r="G57" s="42">
        <v>0</v>
      </c>
      <c r="H57" s="42">
        <f>IF(SUM(52,-D57)&lt;0,0,SUM(52,-D57))</f>
        <v>0.77000000000000313</v>
      </c>
    </row>
    <row r="58" spans="3:8" ht="18" customHeight="1" x14ac:dyDescent="0.25">
      <c r="C58" s="24">
        <v>42160</v>
      </c>
      <c r="D58" s="41">
        <v>50.86</v>
      </c>
      <c r="E58" s="42">
        <v>0.26</v>
      </c>
      <c r="F58" s="42">
        <v>0.21</v>
      </c>
      <c r="G58" s="42">
        <v>0</v>
      </c>
      <c r="H58" s="42">
        <f>IF(SUM(52,-D58)&lt;0,0,SUM(52,-D58))</f>
        <v>1.1400000000000006</v>
      </c>
    </row>
    <row r="59" spans="3:8" ht="18" customHeight="1" x14ac:dyDescent="0.25"/>
    <row r="60" spans="3:8" ht="18" customHeight="1" x14ac:dyDescent="0.25"/>
    <row r="61" spans="3:8" ht="18" customHeight="1" x14ac:dyDescent="0.25">
      <c r="C61" s="11"/>
      <c r="D61" s="1"/>
    </row>
    <row r="62" spans="3:8" ht="18" customHeight="1" x14ac:dyDescent="0.25"/>
    <row r="63" spans="3:8" ht="18" customHeight="1" x14ac:dyDescent="0.25">
      <c r="C63" s="11"/>
      <c r="D63" s="1"/>
    </row>
    <row r="64" spans="3:8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</sheetData>
  <mergeCells count="6">
    <mergeCell ref="B1:I1"/>
    <mergeCell ref="B2:B48"/>
    <mergeCell ref="I2:I48"/>
    <mergeCell ref="D6:H6"/>
    <mergeCell ref="C2:H3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2024-25</vt:lpstr>
      <vt:lpstr>2023-24</vt:lpstr>
      <vt:lpstr>2022-23</vt:lpstr>
      <vt:lpstr>2021-22</vt:lpstr>
      <vt:lpstr>2020-21</vt:lpstr>
      <vt:lpstr>2018-19</vt:lpstr>
      <vt:lpstr>2017-18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2006_08 Rates</vt:lpstr>
      <vt:lpstr>'2015-2016'!Print_Area</vt:lpstr>
      <vt:lpstr>'2006_08 Rates'!Print_Titles</vt:lpstr>
      <vt:lpstr>'2009-2010'!Print_Titles</vt:lpstr>
      <vt:lpstr>'2010-2011'!Print_Titles</vt:lpstr>
      <vt:lpstr>'2012-2013'!Print_Titles</vt:lpstr>
      <vt:lpstr>'2015-2016'!Print_Titles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</dc:title>
  <dc:creator>Atuboyedia, Asime - FSA, Washington, DC</dc:creator>
  <cp:lastModifiedBy>Bein, Omri - FPAC-FBC, TX</cp:lastModifiedBy>
  <cp:lastPrinted>2015-07-10T13:49:43Z</cp:lastPrinted>
  <dcterms:created xsi:type="dcterms:W3CDTF">2007-08-30T19:55:21Z</dcterms:created>
  <dcterms:modified xsi:type="dcterms:W3CDTF">2025-04-10T14:41:36Z</dcterms:modified>
</cp:coreProperties>
</file>